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งานวัดผล68\ปพ.5 ภาคเรียนที่ 1 ปีการศึกษา 2568\ปพ.5 ม.3\"/>
    </mc:Choice>
  </mc:AlternateContent>
  <xr:revisionPtr revIDLastSave="0" documentId="8_{36A758F8-F931-4A98-80EB-D25804939A9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ปก" sheetId="1" r:id="rId1"/>
    <sheet name="ปพ.5" sheetId="2" r:id="rId2"/>
  </sheets>
  <calcPr calcId="191029"/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50" i="2"/>
  <c r="EJ50" i="2"/>
  <c r="DZ50" i="2"/>
  <c r="DY50" i="2"/>
  <c r="DX50" i="2"/>
  <c r="DW50" i="2"/>
  <c r="DR50" i="2"/>
  <c r="DU50" i="2" s="1"/>
  <c r="DV50" i="2" s="1"/>
  <c r="DG50" i="2"/>
  <c r="DF50" i="2"/>
  <c r="AZ50" i="2"/>
  <c r="EP49" i="2"/>
  <c r="EJ49" i="2"/>
  <c r="DZ49" i="2"/>
  <c r="DY49" i="2"/>
  <c r="DX49" i="2"/>
  <c r="DW49" i="2"/>
  <c r="DR49" i="2"/>
  <c r="DU49" i="2" s="1"/>
  <c r="DV49" i="2" s="1"/>
  <c r="DG49" i="2"/>
  <c r="DF49" i="2"/>
  <c r="AZ49" i="2"/>
  <c r="EP48" i="2"/>
  <c r="EJ48" i="2"/>
  <c r="DZ48" i="2"/>
  <c r="DY48" i="2"/>
  <c r="DX48" i="2"/>
  <c r="DW48" i="2"/>
  <c r="DR48" i="2"/>
  <c r="DU48" i="2" s="1"/>
  <c r="DV48" i="2" s="1"/>
  <c r="DG48" i="2"/>
  <c r="DF48" i="2"/>
  <c r="AZ48" i="2"/>
  <c r="EP47" i="2"/>
  <c r="EJ47" i="2"/>
  <c r="DZ47" i="2"/>
  <c r="DY47" i="2"/>
  <c r="DX47" i="2"/>
  <c r="DW47" i="2"/>
  <c r="DR47" i="2"/>
  <c r="DU47" i="2" s="1"/>
  <c r="DV47" i="2" s="1"/>
  <c r="DG47" i="2"/>
  <c r="DF47" i="2"/>
  <c r="AZ47" i="2"/>
  <c r="EP46" i="2"/>
  <c r="EJ46" i="2"/>
  <c r="DZ46" i="2"/>
  <c r="DY46" i="2"/>
  <c r="DX46" i="2"/>
  <c r="DW46" i="2"/>
  <c r="DR46" i="2"/>
  <c r="DU46" i="2" s="1"/>
  <c r="DV46" i="2" s="1"/>
  <c r="DG46" i="2"/>
  <c r="DF46" i="2"/>
  <c r="AZ46" i="2"/>
  <c r="EP45" i="2"/>
  <c r="EJ45" i="2"/>
  <c r="DZ45" i="2"/>
  <c r="DY45" i="2"/>
  <c r="DX45" i="2"/>
  <c r="DW45" i="2"/>
  <c r="DR45" i="2"/>
  <c r="DU45" i="2" s="1"/>
  <c r="DV45" i="2" s="1"/>
  <c r="DG45" i="2"/>
  <c r="DF45" i="2"/>
  <c r="AZ45" i="2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<sst xmlns="http://schemas.openxmlformats.org/spreadsheetml/2006/main" count="190" uniqueCount="172">
  <si>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</si>
  <si>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</si>
  <si>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</si>
  <si>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</si>
  <si>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</si>
  <si>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</si>
  <si>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</si>
  <si>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</si>
  <si>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</si>
  <si>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</si>
  <si>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</si>
  <si>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</si>
  <si>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</si>
  <si>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</si>
  <si>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</si>
  <si>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</si>
  <si>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</si>
  <si>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</si>
  <si>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</si>
  <si>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</si>
  <si>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</si>
  <si>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</si>
  <si>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</si>
  <si>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</si>
  <si>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</si>
  <si>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</si>
  <si>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</si>
  <si>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</si>
  <si>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</si>
  <si>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</si>
  <si>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</si>
  <si>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</si>
  <si>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</si>
  <si>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</si>
  <si>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</si>
  <si>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</si>
  <si>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</si>
  <si>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</si>
  <si>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</si>
  <si>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</si>
  <si>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</si>
  <si>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</si>
  <si>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</si>
  <si>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</si>
  <si>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</si>
  <si>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</si>
  <si>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</si>
  <si>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</si>
  <si>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</si>
  <si>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</si>
  <si>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</si>
  <si>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</si>
  <si>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</si>
  <si>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</si>
  <si>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</si>
  <si>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</si>
  <si>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</si>
  <si>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</si>
  <si>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เด็กหญิงธนพร</t>
  </si>
  <si>
    <t>ปลัดท้วม</t>
  </si>
  <si>
    <t>เด็กชายณัฐวุฒิ</t>
  </si>
  <si>
    <t>เด็กชายณภัทร</t>
  </si>
  <si>
    <t>จันทร์เพ็ง</t>
  </si>
  <si>
    <t>นาคคำ</t>
  </si>
  <si>
    <t>อรชุน</t>
  </si>
  <si>
    <t>ขุมทรัพย์</t>
  </si>
  <si>
    <t>ตั้งติด</t>
  </si>
  <si>
    <t>ทองมา</t>
  </si>
  <si>
    <t>เด็กหญิงจิรัชญา</t>
  </si>
  <si>
    <t>เด็กหญิงวิภาวี</t>
  </si>
  <si>
    <t>สิทธิ</t>
  </si>
  <si>
    <t>เด็กชายรชต</t>
  </si>
  <si>
    <t>เด็กหญิงกัญญารัตน์</t>
  </si>
  <si>
    <t>รักอยู่</t>
  </si>
  <si>
    <t>เด็กหญิงสุชานันท์</t>
  </si>
  <si>
    <t>เด็กชายธนภูมิ</t>
  </si>
  <si>
    <t>สารีหอม</t>
  </si>
  <si>
    <t>ภูจาด</t>
  </si>
  <si>
    <t>เด็กชายคณิศร</t>
  </si>
  <si>
    <t>เด็กชายกฤษดา</t>
  </si>
  <si>
    <t>เด็กหญิงปราญชลี</t>
  </si>
  <si>
    <t>เมืองแมน</t>
  </si>
  <si>
    <t>เด็กหญิงณัฐกฤตา</t>
  </si>
  <si>
    <t>พันธ์คำเกิด</t>
  </si>
  <si>
    <t>41509</t>
  </si>
  <si>
    <t>เด็กชายกฤษณกัณฑ์</t>
  </si>
  <si>
    <t>41510</t>
  </si>
  <si>
    <t>คำพรวน</t>
  </si>
  <si>
    <t>41511</t>
  </si>
  <si>
    <t>41512</t>
  </si>
  <si>
    <t>จันทรสุข</t>
  </si>
  <si>
    <t>41514</t>
  </si>
  <si>
    <t>วิวรชัย</t>
  </si>
  <si>
    <t>41515</t>
  </si>
  <si>
    <t>เด็กชายทนงศักดิ์</t>
  </si>
  <si>
    <t>41517</t>
  </si>
  <si>
    <t>ภูมี</t>
  </si>
  <si>
    <t>41519</t>
  </si>
  <si>
    <t>เด็กชายธราเทพ</t>
  </si>
  <si>
    <t>ธรรมไชยางกูร</t>
  </si>
  <si>
    <t>41520</t>
  </si>
  <si>
    <t>เด็กชายนพดล</t>
  </si>
  <si>
    <t>41521</t>
  </si>
  <si>
    <t>เด็กชายพรมพิริยะ</t>
  </si>
  <si>
    <t>41524</t>
  </si>
  <si>
    <t>หลงทอง</t>
  </si>
  <si>
    <t>41526</t>
  </si>
  <si>
    <t>เด็กชายวิธวินท์</t>
  </si>
  <si>
    <t>หมู่พรมมา</t>
  </si>
  <si>
    <t>41527</t>
  </si>
  <si>
    <t>เด็กชายศุภชัย</t>
  </si>
  <si>
    <t>41528</t>
  </si>
  <si>
    <t>เด็กชายสิทธินันท์</t>
  </si>
  <si>
    <t>แก่นจันทร์</t>
  </si>
  <si>
    <t>41529</t>
  </si>
  <si>
    <t>เด็กชายสุทธินันท์</t>
  </si>
  <si>
    <t>คำโคตรสูญ</t>
  </si>
  <si>
    <t>41593</t>
  </si>
  <si>
    <t>เด็กชายปองพล</t>
  </si>
  <si>
    <t>เด็กชายกฤตพรต</t>
  </si>
  <si>
    <t>เลื่อนชิด</t>
  </si>
  <si>
    <t>เด็กชายกิติพงษ์</t>
  </si>
  <si>
    <t>สาหัส</t>
  </si>
  <si>
    <t>เด็กชายปรัณน์ชัย</t>
  </si>
  <si>
    <t>40915</t>
  </si>
  <si>
    <t>ชุ่มชนต์</t>
  </si>
  <si>
    <t>41531</t>
  </si>
  <si>
    <t>วะระโพธิ์</t>
  </si>
  <si>
    <t>41533</t>
  </si>
  <si>
    <t>เด็กหญิงขนิษฐา</t>
  </si>
  <si>
    <t>แคะมะดัน</t>
  </si>
  <si>
    <t>41534</t>
  </si>
  <si>
    <t>แก้วมะ</t>
  </si>
  <si>
    <t>41535</t>
  </si>
  <si>
    <t>เด็กหญิงณภัทร</t>
  </si>
  <si>
    <t>41536</t>
  </si>
  <si>
    <t>ชนะพงศ์ไพศาล</t>
  </si>
  <si>
    <t>41537</t>
  </si>
  <si>
    <t>เด็กหญิงทิพย์ลัดดา</t>
  </si>
  <si>
    <t>อ้นโม</t>
  </si>
  <si>
    <t>41538</t>
  </si>
  <si>
    <t>ป้อมพันธ์</t>
  </si>
  <si>
    <t>41539</t>
  </si>
  <si>
    <t>เด็กหญิงนุชนารถ</t>
  </si>
  <si>
    <t>เจริญวงษ์</t>
  </si>
  <si>
    <t>41540</t>
  </si>
  <si>
    <t>รอดภัย</t>
  </si>
  <si>
    <t>41541</t>
  </si>
  <si>
    <t>เด็กหญิงปลายฟ้า</t>
  </si>
  <si>
    <t>เพชรสารพรม</t>
  </si>
  <si>
    <t>41542</t>
  </si>
  <si>
    <t>เด็กหญิงพีรดา</t>
  </si>
  <si>
    <t>ขวัญน้อม</t>
  </si>
  <si>
    <t>41543</t>
  </si>
  <si>
    <t>เด็กหญิงแพรไหม</t>
  </si>
  <si>
    <t>41544</t>
  </si>
  <si>
    <t>เด็กหญิงรมิตา</t>
  </si>
  <si>
    <t>ฮวบนิล</t>
  </si>
  <si>
    <t>41545</t>
  </si>
  <si>
    <t>เด็กหญิงรสิตา</t>
  </si>
  <si>
    <t>41546</t>
  </si>
  <si>
    <t>เด็กหญิงศุพัชญา</t>
  </si>
  <si>
    <t>41547</t>
  </si>
  <si>
    <t>เด็กหญิงสุพรรษา</t>
  </si>
  <si>
    <t>จันทร์คง</t>
  </si>
  <si>
    <t>41548</t>
  </si>
  <si>
    <t>เด็กหญิงอโณทัย</t>
  </si>
  <si>
    <t>เสือแสง</t>
  </si>
  <si>
    <t>41584</t>
  </si>
  <si>
    <t>เด็กหญิงธัญญเรศ</t>
  </si>
  <si>
    <t>สัตรบุตร</t>
  </si>
  <si>
    <t>41588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</si>
</sst>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Sarabun"/>
    </font>
    <font>
      <sz val="12"/>
      <color theme="1"/>
      <name val="Sarabun"/>
    </font>
    <font>
      <sz val="14"/>
      <color theme="1"/>
      <name val="Sarabun"/>
    </font>
    <font>
      <sz val="13"/>
      <color theme="1"/>
      <name val="Sarabun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TH SarabunPSK"/>
      <family val="2"/>
    </font>
    <font>
      <sz val="7"/>
      <color theme="1"/>
      <name val="TH SarabunPSK"/>
      <family val="2"/>
    </font>
    <font>
      <sz val="9"/>
      <color theme="1"/>
      <name val="TH SarabunPSK"/>
      <family val="2"/>
    </font>
    <font>
      <b/>
      <sz val="6"/>
      <color theme="1"/>
      <name val="TH SarabunPSK"/>
      <family val="2"/>
    </font>
    <font>
      <b/>
      <sz val="11"/>
      <color theme="1"/>
      <name val="TH SarabunPSK"/>
      <family val="2"/>
    </font>
    <font>
      <sz val="13"/>
      <color theme="1"/>
      <name val="TH SarabunPSK"/>
      <family val="2"/>
    </font>
    <font>
      <sz val="12"/>
      <color rgb="FF366092"/>
      <name val="TH SarabunPSK"/>
      <family val="2"/>
    </font>
    <font>
      <b/>
      <sz val="12"/>
      <color rgb="FF366092"/>
      <name val="TH SarabunPSK"/>
      <family val="2"/>
    </font>
    <font>
      <b/>
      <sz val="12"/>
      <color rgb="FFFF0000"/>
      <name val="TH SarabunPSK"/>
      <family val="2"/>
    </font>
    <font>
      <sz val="14"/>
      <color rgb="FF000000"/>
      <name val="TH SarabunPSK"/>
      <family val="2"/>
    </font>
    <font>
      <sz val="13"/>
      <color theme="0"/>
      <name val="TH SarabunPSK"/>
      <family val="2"/>
    </font>
    <font>
      <sz val="12"/>
      <color theme="0"/>
      <name val="TH SarabunPSK"/>
      <family val="2"/>
    </font>
    <font>
      <b/>
      <sz val="13"/>
      <color theme="0"/>
      <name val="TH SarabunPSK"/>
      <family val="2"/>
    </font>
    <font>
      <sz val="14"/>
      <color theme="0"/>
      <name val="TH SarabunPSK"/>
      <family val="2"/>
    </font>
    <font>
      <sz val="13"/>
      <color theme="1"/>
      <name val="Tahoma"/>
      <family val="2"/>
      <scheme val="minor"/>
    </font>
    <font>
      <sz val="8"/>
      <name val="Tahoma"/>
      <scheme val="minor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7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6" fillId="0" borderId="14" xfId="0" applyFont="1" applyBorder="1"/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textRotation="90"/>
    </xf>
    <xf numFmtId="0" fontId="6" fillId="0" borderId="22" xfId="0" applyFont="1" applyBorder="1" applyAlignment="1">
      <alignment horizontal="center" vertical="center" textRotation="90"/>
    </xf>
    <xf numFmtId="0" fontId="6" fillId="0" borderId="23" xfId="0" applyFont="1" applyBorder="1" applyAlignment="1">
      <alignment horizontal="center" vertical="center" textRotation="90"/>
    </xf>
    <xf numFmtId="0" fontId="21" fillId="0" borderId="21" xfId="0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21" fillId="0" borderId="23" xfId="0" applyFont="1" applyBorder="1" applyAlignment="1">
      <alignment horizontal="center" vertical="center" textRotation="90"/>
    </xf>
    <xf numFmtId="0" fontId="21" fillId="0" borderId="28" xfId="0" applyFont="1" applyBorder="1" applyAlignment="1">
      <alignment horizontal="center" vertical="center" textRotation="90"/>
    </xf>
    <xf numFmtId="0" fontId="22" fillId="0" borderId="21" xfId="0" applyFont="1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 textRotation="90"/>
    </xf>
    <xf numFmtId="0" fontId="22" fillId="0" borderId="23" xfId="0" applyFont="1" applyBorder="1" applyAlignment="1">
      <alignment horizontal="center" vertical="center" textRotation="90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8" fillId="0" borderId="4" xfId="0" applyFont="1" applyBorder="1" applyAlignment="1">
      <alignment vertical="center" textRotation="90"/>
    </xf>
    <xf numFmtId="0" fontId="24" fillId="0" borderId="14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5" fillId="0" borderId="3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42" xfId="0" applyFont="1" applyBorder="1" applyAlignment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49" fontId="26" fillId="0" borderId="49" xfId="0" applyNumberFormat="1" applyFont="1" applyBorder="1" applyAlignment="1">
      <alignment horizontal="center" vertical="center"/>
    </xf>
    <xf numFmtId="49" fontId="27" fillId="0" borderId="49" xfId="0" applyNumberFormat="1" applyFont="1" applyBorder="1" applyAlignment="1">
      <alignment horizontal="center" vertical="center"/>
    </xf>
    <xf numFmtId="49" fontId="18" fillId="0" borderId="50" xfId="0" applyNumberFormat="1" applyFont="1" applyBorder="1" applyAlignment="1">
      <alignment horizontal="center" vertical="center"/>
    </xf>
    <xf numFmtId="49" fontId="18" fillId="0" borderId="49" xfId="0" applyNumberFormat="1" applyFont="1" applyBorder="1" applyAlignment="1">
      <alignment horizontal="center" vertical="center"/>
    </xf>
    <xf numFmtId="49" fontId="18" fillId="0" borderId="51" xfId="0" applyNumberFormat="1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2" fontId="25" fillId="0" borderId="52" xfId="0" applyNumberFormat="1" applyFont="1" applyBorder="1" applyAlignment="1">
      <alignment horizontal="left" vertical="center"/>
    </xf>
    <xf numFmtId="49" fontId="17" fillId="0" borderId="50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0" fontId="25" fillId="0" borderId="48" xfId="0" applyFont="1" applyBorder="1" applyAlignment="1">
      <alignment horizontal="left" vertical="center"/>
    </xf>
    <xf numFmtId="0" fontId="25" fillId="0" borderId="9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49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0" fontId="25" fillId="0" borderId="54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1" fontId="20" fillId="0" borderId="48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49" fontId="18" fillId="0" borderId="30" xfId="0" applyNumberFormat="1" applyFont="1" applyBorder="1" applyAlignment="1">
      <alignment horizontal="center" vertical="center"/>
    </xf>
    <xf numFmtId="49" fontId="27" fillId="0" borderId="30" xfId="0" applyNumberFormat="1" applyFont="1" applyBorder="1" applyAlignment="1">
      <alignment horizontal="center" vertical="center"/>
    </xf>
    <xf numFmtId="49" fontId="18" fillId="0" borderId="32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25" fillId="0" borderId="52" xfId="0" applyFont="1" applyBorder="1" applyAlignment="1">
      <alignment horizontal="left" vertical="center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25" fillId="0" borderId="3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1" fontId="20" fillId="0" borderId="52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5" fillId="0" borderId="32" xfId="0" applyFont="1" applyBorder="1" applyAlignment="1">
      <alignment vertical="center"/>
    </xf>
    <xf numFmtId="0" fontId="20" fillId="0" borderId="55" xfId="0" applyFont="1" applyBorder="1" applyAlignment="1">
      <alignment horizontal="center" vertical="center"/>
    </xf>
    <xf numFmtId="49" fontId="18" fillId="0" borderId="56" xfId="0" applyNumberFormat="1" applyFont="1" applyBorder="1" applyAlignment="1">
      <alignment horizontal="center" vertical="center"/>
    </xf>
    <xf numFmtId="49" fontId="18" fillId="0" borderId="57" xfId="0" applyNumberFormat="1" applyFont="1" applyBorder="1" applyAlignment="1">
      <alignment horizontal="center" vertical="center"/>
    </xf>
    <xf numFmtId="49" fontId="27" fillId="0" borderId="57" xfId="0" applyNumberFormat="1" applyFont="1" applyBorder="1" applyAlignment="1">
      <alignment horizontal="center" vertical="center"/>
    </xf>
    <xf numFmtId="49" fontId="18" fillId="0" borderId="58" xfId="0" applyNumberFormat="1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2" fontId="25" fillId="0" borderId="55" xfId="0" applyNumberFormat="1" applyFont="1" applyBorder="1" applyAlignment="1">
      <alignment horizontal="left" vertical="center"/>
    </xf>
    <xf numFmtId="49" fontId="17" fillId="0" borderId="56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26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25" fillId="0" borderId="55" xfId="0" applyFont="1" applyBorder="1" applyAlignment="1">
      <alignment horizontal="left" vertical="center"/>
    </xf>
    <xf numFmtId="0" fontId="25" fillId="0" borderId="56" xfId="0" applyFont="1" applyBorder="1" applyAlignment="1">
      <alignment horizontal="center" vertical="center"/>
    </xf>
    <xf numFmtId="0" fontId="25" fillId="0" borderId="57" xfId="0" applyFont="1" applyBorder="1" applyAlignment="1">
      <alignment vertical="center"/>
    </xf>
    <xf numFmtId="0" fontId="25" fillId="0" borderId="58" xfId="0" applyFont="1" applyBorder="1" applyAlignment="1">
      <alignment vertical="center"/>
    </xf>
    <xf numFmtId="0" fontId="25" fillId="0" borderId="59" xfId="0" applyFont="1" applyBorder="1" applyAlignment="1">
      <alignment horizontal="center" vertical="center"/>
    </xf>
    <xf numFmtId="0" fontId="25" fillId="0" borderId="60" xfId="0" applyFont="1" applyBorder="1" applyAlignment="1">
      <alignment vertical="center"/>
    </xf>
    <xf numFmtId="0" fontId="19" fillId="0" borderId="55" xfId="0" applyFont="1" applyBorder="1" applyAlignment="1">
      <alignment horizontal="center" vertical="center"/>
    </xf>
    <xf numFmtId="1" fontId="20" fillId="0" borderId="55" xfId="0" applyNumberFormat="1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26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49" fontId="18" fillId="0" borderId="63" xfId="0" applyNumberFormat="1" applyFont="1" applyBorder="1" applyAlignment="1">
      <alignment horizontal="center" vertical="center"/>
    </xf>
    <xf numFmtId="49" fontId="18" fillId="0" borderId="64" xfId="0" applyNumberFormat="1" applyFont="1" applyBorder="1" applyAlignment="1">
      <alignment horizontal="center" vertical="center"/>
    </xf>
    <xf numFmtId="49" fontId="18" fillId="0" borderId="65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49" fontId="18" fillId="0" borderId="44" xfId="0" applyNumberFormat="1" applyFont="1" applyBorder="1" applyAlignment="1">
      <alignment horizontal="center" vertical="center"/>
    </xf>
    <xf numFmtId="49" fontId="18" fillId="0" borderId="46" xfId="0" applyNumberFormat="1" applyFont="1" applyBorder="1" applyAlignment="1">
      <alignment horizontal="center" vertical="center"/>
    </xf>
    <xf numFmtId="49" fontId="18" fillId="0" borderId="47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49" fontId="18" fillId="0" borderId="66" xfId="0" applyNumberFormat="1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0" fillId="0" borderId="20" xfId="0" applyFont="1" applyBorder="1" applyAlignment="1">
      <alignment vertical="center"/>
    </xf>
    <xf numFmtId="0" fontId="20" fillId="0" borderId="67" xfId="0" applyFont="1" applyBorder="1" applyAlignment="1">
      <alignment vertical="center"/>
    </xf>
    <xf numFmtId="49" fontId="17" fillId="0" borderId="6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61" xfId="0" applyFont="1" applyBorder="1" applyAlignment="1">
      <alignment vertical="center"/>
    </xf>
    <xf numFmtId="0" fontId="20" fillId="0" borderId="62" xfId="0" applyFont="1" applyBorder="1" applyAlignment="1">
      <alignment vertical="center"/>
    </xf>
    <xf numFmtId="0" fontId="20" fillId="0" borderId="37" xfId="0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2" fontId="30" fillId="0" borderId="52" xfId="0" applyNumberFormat="1" applyFont="1" applyBorder="1" applyAlignment="1">
      <alignment horizontal="left" vertical="center"/>
    </xf>
    <xf numFmtId="49" fontId="31" fillId="0" borderId="50" xfId="0" applyNumberFormat="1" applyFont="1" applyBorder="1" applyAlignment="1">
      <alignment horizontal="center" vertical="center"/>
    </xf>
    <xf numFmtId="49" fontId="31" fillId="0" borderId="49" xfId="0" applyNumberFormat="1" applyFont="1" applyBorder="1" applyAlignment="1">
      <alignment horizontal="center" vertical="center"/>
    </xf>
    <xf numFmtId="49" fontId="31" fillId="0" borderId="51" xfId="0" applyNumberFormat="1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0" fillId="0" borderId="48" xfId="0" applyFont="1" applyBorder="1" applyAlignment="1">
      <alignment horizontal="left" vertical="center"/>
    </xf>
    <xf numFmtId="0" fontId="30" fillId="0" borderId="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30" fillId="0" borderId="49" xfId="0" applyFont="1" applyBorder="1" applyAlignment="1">
      <alignment vertical="center"/>
    </xf>
    <xf numFmtId="0" fontId="30" fillId="0" borderId="53" xfId="0" applyFont="1" applyBorder="1" applyAlignment="1">
      <alignment vertical="center"/>
    </xf>
    <xf numFmtId="0" fontId="30" fillId="0" borderId="48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1" fontId="33" fillId="0" borderId="48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left" vertical="center"/>
    </xf>
    <xf numFmtId="0" fontId="33" fillId="0" borderId="9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31" fillId="0" borderId="29" xfId="0" applyNumberFormat="1" applyFont="1" applyBorder="1" applyAlignment="1">
      <alignment horizontal="center" vertical="center"/>
    </xf>
    <xf numFmtId="49" fontId="31" fillId="0" borderId="30" xfId="0" applyNumberFormat="1" applyFont="1" applyBorder="1" applyAlignment="1">
      <alignment horizontal="center" vertical="center"/>
    </xf>
    <xf numFmtId="49" fontId="31" fillId="0" borderId="32" xfId="0" applyNumberFormat="1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0" fillId="0" borderId="52" xfId="0" applyFont="1" applyBorder="1" applyAlignment="1">
      <alignment horizontal="left" vertical="center"/>
    </xf>
    <xf numFmtId="0" fontId="30" fillId="0" borderId="16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0" fillId="0" borderId="52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1" fontId="33" fillId="0" borderId="52" xfId="0" applyNumberFormat="1" applyFont="1" applyBorder="1" applyAlignment="1">
      <alignment horizontal="center" vertical="center"/>
    </xf>
    <xf numFmtId="0" fontId="33" fillId="0" borderId="16" xfId="0" applyFont="1" applyBorder="1" applyAlignment="1">
      <alignment horizontal="left" vertical="center"/>
    </xf>
    <xf numFmtId="0" fontId="33" fillId="0" borderId="16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0" fillId="0" borderId="32" xfId="0" applyFont="1" applyBorder="1" applyAlignment="1">
      <alignment vertical="center"/>
    </xf>
    <xf numFmtId="0" fontId="8" fillId="0" borderId="61" xfId="0" applyFont="1" applyBorder="1" applyAlignment="1">
      <alignment horizontal="center" vertical="center"/>
    </xf>
    <xf numFmtId="2" fontId="30" fillId="0" borderId="55" xfId="0" applyNumberFormat="1" applyFont="1" applyBorder="1" applyAlignment="1">
      <alignment horizontal="left" vertical="center"/>
    </xf>
    <xf numFmtId="49" fontId="31" fillId="0" borderId="56" xfId="0" applyNumberFormat="1" applyFont="1" applyBorder="1" applyAlignment="1">
      <alignment horizontal="center" vertical="center"/>
    </xf>
    <xf numFmtId="49" fontId="31" fillId="0" borderId="57" xfId="0" applyNumberFormat="1" applyFont="1" applyBorder="1" applyAlignment="1">
      <alignment horizontal="center" vertical="center"/>
    </xf>
    <xf numFmtId="49" fontId="31" fillId="0" borderId="58" xfId="0" applyNumberFormat="1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0" fillId="0" borderId="55" xfId="0" applyFont="1" applyBorder="1" applyAlignment="1">
      <alignment horizontal="left" vertical="center"/>
    </xf>
    <xf numFmtId="0" fontId="30" fillId="0" borderId="5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vertical="center"/>
    </xf>
    <xf numFmtId="0" fontId="30" fillId="0" borderId="58" xfId="0" applyFont="1" applyBorder="1" applyAlignment="1">
      <alignment vertical="center"/>
    </xf>
    <xf numFmtId="0" fontId="30" fillId="0" borderId="59" xfId="0" applyFont="1" applyBorder="1" applyAlignment="1">
      <alignment horizontal="center" vertical="center"/>
    </xf>
    <xf numFmtId="0" fontId="30" fillId="0" borderId="60" xfId="0" applyFont="1" applyBorder="1" applyAlignment="1">
      <alignment vertical="center"/>
    </xf>
    <xf numFmtId="0" fontId="32" fillId="0" borderId="55" xfId="0" applyFont="1" applyBorder="1" applyAlignment="1">
      <alignment horizontal="center" vertical="center"/>
    </xf>
    <xf numFmtId="1" fontId="33" fillId="0" borderId="55" xfId="0" applyNumberFormat="1" applyFont="1" applyBorder="1" applyAlignment="1">
      <alignment horizontal="center" vertical="center"/>
    </xf>
    <xf numFmtId="0" fontId="33" fillId="0" borderId="61" xfId="0" applyFont="1" applyBorder="1" applyAlignment="1">
      <alignment horizontal="left" vertical="center"/>
    </xf>
    <xf numFmtId="0" fontId="33" fillId="0" borderId="26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/>
    </xf>
    <xf numFmtId="0" fontId="20" fillId="0" borderId="70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20" fillId="0" borderId="26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49" fontId="20" fillId="0" borderId="77" xfId="0" applyNumberFormat="1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20" fillId="0" borderId="77" xfId="0" applyFont="1" applyBorder="1" applyAlignment="1">
      <alignment vertical="center" wrapText="1"/>
    </xf>
    <xf numFmtId="0" fontId="20" fillId="0" borderId="81" xfId="0" applyFont="1" applyBorder="1" applyAlignment="1">
      <alignment vertical="center"/>
    </xf>
    <xf numFmtId="49" fontId="20" fillId="0" borderId="73" xfId="0" applyNumberFormat="1" applyFont="1" applyBorder="1" applyAlignment="1">
      <alignment horizontal="center" vertical="center"/>
    </xf>
    <xf numFmtId="0" fontId="20" fillId="0" borderId="82" xfId="0" applyFont="1" applyBorder="1" applyAlignment="1">
      <alignment vertical="center"/>
    </xf>
    <xf numFmtId="49" fontId="18" fillId="0" borderId="68" xfId="0" applyNumberFormat="1" applyFont="1" applyBorder="1" applyAlignment="1">
      <alignment horizontal="center" vertical="center"/>
    </xf>
    <xf numFmtId="49" fontId="27" fillId="0" borderId="68" xfId="0" applyNumberFormat="1" applyFont="1" applyBorder="1" applyAlignment="1">
      <alignment horizontal="center" vertical="center"/>
    </xf>
    <xf numFmtId="49" fontId="18" fillId="0" borderId="69" xfId="0" applyNumberFormat="1" applyFont="1" applyBorder="1" applyAlignment="1">
      <alignment horizontal="center" vertical="center"/>
    </xf>
    <xf numFmtId="49" fontId="18" fillId="0" borderId="84" xfId="0" applyNumberFormat="1" applyFont="1" applyBorder="1" applyAlignment="1">
      <alignment horizontal="center" vertical="center"/>
    </xf>
    <xf numFmtId="49" fontId="18" fillId="0" borderId="85" xfId="0" applyNumberFormat="1" applyFont="1" applyBorder="1" applyAlignment="1">
      <alignment horizontal="center" vertical="center"/>
    </xf>
    <xf numFmtId="49" fontId="27" fillId="0" borderId="85" xfId="0" applyNumberFormat="1" applyFont="1" applyBorder="1" applyAlignment="1">
      <alignment horizontal="center" vertical="center"/>
    </xf>
    <xf numFmtId="49" fontId="18" fillId="0" borderId="86" xfId="0" applyNumberFormat="1" applyFont="1" applyBorder="1" applyAlignment="1">
      <alignment horizontal="center" vertical="center"/>
    </xf>
    <xf numFmtId="49" fontId="28" fillId="0" borderId="68" xfId="0" applyNumberFormat="1" applyFont="1" applyBorder="1" applyAlignment="1">
      <alignment horizontal="center" vertical="center"/>
    </xf>
    <xf numFmtId="0" fontId="20" fillId="0" borderId="88" xfId="0" applyFont="1" applyBorder="1" applyAlignment="1">
      <alignment horizontal="center" vertical="center"/>
    </xf>
    <xf numFmtId="49" fontId="20" fillId="0" borderId="89" xfId="0" applyNumberFormat="1" applyFont="1" applyBorder="1" applyAlignment="1">
      <alignment horizontal="center" vertical="center"/>
    </xf>
    <xf numFmtId="0" fontId="20" fillId="0" borderId="90" xfId="0" applyFont="1" applyBorder="1" applyAlignment="1">
      <alignment vertical="center"/>
    </xf>
    <xf numFmtId="0" fontId="20" fillId="0" borderId="89" xfId="0" applyFont="1" applyBorder="1" applyAlignment="1">
      <alignment vertical="center" wrapText="1"/>
    </xf>
    <xf numFmtId="49" fontId="26" fillId="0" borderId="92" xfId="0" applyNumberFormat="1" applyFont="1" applyBorder="1" applyAlignment="1">
      <alignment horizontal="center" vertical="center"/>
    </xf>
    <xf numFmtId="49" fontId="27" fillId="0" borderId="92" xfId="0" applyNumberFormat="1" applyFont="1" applyBorder="1" applyAlignment="1">
      <alignment horizontal="center" vertical="center"/>
    </xf>
    <xf numFmtId="49" fontId="18" fillId="0" borderId="93" xfId="0" applyNumberFormat="1" applyFont="1" applyBorder="1" applyAlignment="1">
      <alignment horizontal="center" vertical="center"/>
    </xf>
    <xf numFmtId="49" fontId="18" fillId="0" borderId="92" xfId="0" applyNumberFormat="1" applyFont="1" applyBorder="1" applyAlignment="1">
      <alignment horizontal="center" vertical="center"/>
    </xf>
    <xf numFmtId="49" fontId="18" fillId="0" borderId="94" xfId="0" applyNumberFormat="1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49" fontId="20" fillId="0" borderId="96" xfId="0" applyNumberFormat="1" applyFont="1" applyBorder="1" applyAlignment="1">
      <alignment horizontal="center" vertical="center"/>
    </xf>
    <xf numFmtId="0" fontId="20" fillId="0" borderId="97" xfId="0" applyFont="1" applyBorder="1" applyAlignment="1">
      <alignment vertical="center"/>
    </xf>
    <xf numFmtId="0" fontId="20" fillId="0" borderId="96" xfId="0" applyFont="1" applyBorder="1" applyAlignment="1">
      <alignment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27" fillId="0" borderId="100" xfId="0" applyNumberFormat="1" applyFont="1" applyBorder="1" applyAlignment="1">
      <alignment horizontal="center" vertical="center"/>
    </xf>
    <xf numFmtId="49" fontId="18" fillId="0" borderId="101" xfId="0" applyNumberFormat="1" applyFont="1" applyBorder="1" applyAlignment="1">
      <alignment horizontal="center" vertical="center"/>
    </xf>
    <xf numFmtId="49" fontId="28" fillId="0" borderId="100" xfId="0" applyNumberFormat="1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49" fontId="20" fillId="0" borderId="105" xfId="0" applyNumberFormat="1" applyFont="1" applyBorder="1" applyAlignment="1">
      <alignment horizontal="center" vertical="center"/>
    </xf>
    <xf numFmtId="0" fontId="20" fillId="0" borderId="106" xfId="0" applyFont="1" applyBorder="1" applyAlignment="1">
      <alignment vertical="center"/>
    </xf>
    <xf numFmtId="0" fontId="20" fillId="0" borderId="105" xfId="0" applyFont="1" applyBorder="1" applyAlignment="1">
      <alignment vertical="center" wrapText="1"/>
    </xf>
    <xf numFmtId="49" fontId="18" fillId="0" borderId="107" xfId="0" applyNumberFormat="1" applyFont="1" applyBorder="1" applyAlignment="1">
      <alignment horizontal="center" vertical="center"/>
    </xf>
    <xf numFmtId="49" fontId="18" fillId="0" borderId="108" xfId="0" applyNumberFormat="1" applyFont="1" applyBorder="1" applyAlignment="1">
      <alignment horizontal="center" vertical="center"/>
    </xf>
    <xf numFmtId="0" fontId="20" fillId="0" borderId="109" xfId="0" applyFont="1" applyBorder="1" applyAlignment="1">
      <alignment horizontal="center" vertical="center"/>
    </xf>
    <xf numFmtId="0" fontId="20" fillId="0" borderId="110" xfId="0" applyFont="1" applyBorder="1" applyAlignment="1">
      <alignment vertical="center"/>
    </xf>
    <xf numFmtId="49" fontId="18" fillId="0" borderId="103" xfId="0" applyNumberFormat="1" applyFont="1" applyBorder="1" applyAlignment="1">
      <alignment horizontal="center" vertical="center"/>
    </xf>
    <xf numFmtId="49" fontId="18" fillId="0" borderId="112" xfId="0" applyNumberFormat="1" applyFont="1" applyBorder="1" applyAlignment="1">
      <alignment horizontal="center" vertical="center"/>
    </xf>
    <xf numFmtId="0" fontId="20" fillId="0" borderId="113" xfId="0" applyFont="1" applyBorder="1" applyAlignment="1">
      <alignment vertical="center"/>
    </xf>
    <xf numFmtId="0" fontId="29" fillId="0" borderId="96" xfId="0" applyFont="1" applyBorder="1" applyAlignment="1">
      <alignment vertical="center" wrapText="1"/>
    </xf>
    <xf numFmtId="0" fontId="20" fillId="0" borderId="114" xfId="0" applyFont="1" applyBorder="1" applyAlignment="1">
      <alignment vertical="center"/>
    </xf>
    <xf numFmtId="49" fontId="20" fillId="0" borderId="115" xfId="0" applyNumberFormat="1" applyFont="1" applyBorder="1" applyAlignment="1">
      <alignment horizontal="center" vertical="center"/>
    </xf>
    <xf numFmtId="49" fontId="20" fillId="0" borderId="116" xfId="0" applyNumberFormat="1" applyFont="1" applyBorder="1" applyAlignment="1">
      <alignment horizontal="center" vertical="center"/>
    </xf>
    <xf numFmtId="49" fontId="27" fillId="0" borderId="108" xfId="0" applyNumberFormat="1" applyFont="1" applyBorder="1" applyAlignment="1">
      <alignment horizontal="center" vertical="center"/>
    </xf>
    <xf numFmtId="49" fontId="18" fillId="0" borderId="118" xfId="0" applyNumberFormat="1" applyFont="1" applyBorder="1" applyAlignment="1">
      <alignment horizontal="center" vertical="center"/>
    </xf>
    <xf numFmtId="49" fontId="20" fillId="0" borderId="119" xfId="0" applyNumberFormat="1" applyFont="1" applyBorder="1" applyAlignment="1">
      <alignment horizontal="center" vertical="center"/>
    </xf>
    <xf numFmtId="49" fontId="27" fillId="0" borderId="112" xfId="0" applyNumberFormat="1" applyFont="1" applyBorder="1" applyAlignment="1">
      <alignment horizontal="center" vertical="center"/>
    </xf>
    <xf numFmtId="49" fontId="18" fillId="0" borderId="121" xfId="0" applyNumberFormat="1" applyFont="1" applyBorder="1" applyAlignment="1">
      <alignment horizontal="center" vertical="center"/>
    </xf>
    <xf numFmtId="0" fontId="20" fillId="0" borderId="91" xfId="0" applyFont="1" applyBorder="1" applyAlignment="1">
      <alignment vertical="center" wrapText="1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49" fontId="28" fillId="0" borderId="123" xfId="0" applyNumberFormat="1" applyFont="1" applyBorder="1" applyAlignment="1">
      <alignment horizontal="center" vertical="center"/>
    </xf>
    <xf numFmtId="49" fontId="18" fillId="0" borderId="123" xfId="0" applyNumberFormat="1" applyFont="1" applyBorder="1" applyAlignment="1">
      <alignment horizontal="center" vertical="center"/>
    </xf>
    <xf numFmtId="49" fontId="18" fillId="0" borderId="122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3" xfId="0" applyFont="1" applyBorder="1"/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6" fillId="0" borderId="2" xfId="0" applyFont="1" applyBorder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6" fillId="0" borderId="5" xfId="0" applyFont="1" applyBorder="1"/>
    <xf numFmtId="0" fontId="7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textRotation="90"/>
    </xf>
    <xf numFmtId="0" fontId="16" fillId="0" borderId="13" xfId="0" applyFont="1" applyBorder="1"/>
    <xf numFmtId="0" fontId="16" fillId="0" borderId="37" xfId="0" applyFont="1" applyBorder="1"/>
    <xf numFmtId="0" fontId="19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6" fillId="0" borderId="15" xfId="0" applyFont="1" applyBorder="1"/>
    <xf numFmtId="0" fontId="8" fillId="0" borderId="26" xfId="0" applyFont="1" applyBorder="1" applyAlignment="1">
      <alignment horizontal="center" vertical="center"/>
    </xf>
    <xf numFmtId="0" fontId="16" fillId="0" borderId="27" xfId="0" applyFont="1" applyBorder="1"/>
    <xf numFmtId="0" fontId="18" fillId="0" borderId="9" xfId="0" applyFont="1" applyBorder="1" applyAlignment="1">
      <alignment horizontal="center" vertical="center"/>
    </xf>
    <xf numFmtId="0" fontId="16" fillId="0" borderId="10" xfId="0" applyFont="1" applyBorder="1"/>
    <xf numFmtId="0" fontId="16" fillId="0" borderId="11" xfId="0" applyFont="1" applyBorder="1"/>
    <xf numFmtId="0" fontId="18" fillId="0" borderId="7" xfId="0" applyFont="1" applyBorder="1" applyAlignment="1">
      <alignment horizontal="center" vertical="center"/>
    </xf>
    <xf numFmtId="0" fontId="16" fillId="0" borderId="12" xfId="0" applyFont="1" applyBorder="1"/>
    <xf numFmtId="0" fontId="16" fillId="0" borderId="8" xfId="0" applyFont="1" applyBorder="1"/>
    <xf numFmtId="0" fontId="18" fillId="0" borderId="16" xfId="0" applyFont="1" applyBorder="1" applyAlignment="1">
      <alignment horizontal="center" vertical="center"/>
    </xf>
    <xf numFmtId="0" fontId="16" fillId="0" borderId="17" xfId="0" applyFont="1" applyBorder="1"/>
    <xf numFmtId="0" fontId="16" fillId="0" borderId="18" xfId="0" applyFont="1" applyBorder="1"/>
    <xf numFmtId="0" fontId="18" fillId="0" borderId="8" xfId="0" applyFont="1" applyBorder="1" applyAlignment="1">
      <alignment horizontal="center" vertical="center"/>
    </xf>
    <xf numFmtId="0" fontId="16" fillId="0" borderId="35" xfId="0" applyFont="1" applyBorder="1"/>
    <xf numFmtId="0" fontId="18" fillId="0" borderId="24" xfId="0" applyFont="1" applyBorder="1" applyAlignment="1">
      <alignment horizontal="center" vertical="center"/>
    </xf>
    <xf numFmtId="0" fontId="16" fillId="0" borderId="19" xfId="0" applyFont="1" applyBorder="1"/>
    <xf numFmtId="0" fontId="18" fillId="0" borderId="25" xfId="0" applyFont="1" applyBorder="1" applyAlignment="1">
      <alignment horizontal="center" vertical="center"/>
    </xf>
    <xf numFmtId="0" fontId="16" fillId="0" borderId="34" xfId="0" applyFont="1" applyBorder="1"/>
    <xf numFmtId="0" fontId="1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textRotation="90"/>
    </xf>
    <xf numFmtId="0" fontId="20" fillId="0" borderId="2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 textRotation="90"/>
    </xf>
    <xf numFmtId="0" fontId="16" fillId="0" borderId="76" xfId="0" applyFont="1" applyBorder="1"/>
    <xf numFmtId="0" fontId="16" fillId="0" borderId="75" xfId="0" applyFont="1" applyBorder="1"/>
    <xf numFmtId="0" fontId="8" fillId="0" borderId="8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187" fontId="25" fillId="0" borderId="48" xfId="0" applyNumberFormat="1" applyFont="1" applyBorder="1" applyAlignment="1">
      <alignment horizontal="center" vertical="center"/>
    </xf>
    <xf numFmtId="187" fontId="25" fillId="0" borderId="52" xfId="0" applyNumberFormat="1" applyFont="1" applyBorder="1" applyAlignment="1">
      <alignment horizontal="center" vertical="center"/>
    </xf>
    <xf numFmtId="187" fontId="25" fillId="0" borderId="55" xfId="0" applyNumberFormat="1" applyFont="1" applyBorder="1" applyAlignment="1">
      <alignment horizontal="center" vertical="center"/>
    </xf>
    <xf numFmtId="2" fontId="25" fillId="0" borderId="91" xfId="0" applyNumberFormat="1" applyFont="1" applyBorder="1" applyAlignment="1">
      <alignment horizontal="center" vertical="center"/>
    </xf>
    <xf numFmtId="2" fontId="25" fillId="0" borderId="98" xfId="0" applyNumberFormat="1" applyFont="1" applyBorder="1" applyAlignment="1">
      <alignment horizontal="center" vertical="center"/>
    </xf>
    <xf numFmtId="2" fontId="25" fillId="0" borderId="102" xfId="0" applyNumberFormat="1" applyFont="1" applyBorder="1" applyAlignment="1">
      <alignment horizontal="center" vertical="center"/>
    </xf>
    <xf numFmtId="2" fontId="25" fillId="0" borderId="111" xfId="0" applyNumberFormat="1" applyFont="1" applyBorder="1" applyAlignment="1">
      <alignment horizontal="center" vertical="center"/>
    </xf>
    <xf numFmtId="2" fontId="25" fillId="0" borderId="83" xfId="0" applyNumberFormat="1" applyFont="1" applyBorder="1" applyAlignment="1">
      <alignment horizontal="center" vertical="center"/>
    </xf>
    <xf numFmtId="2" fontId="25" fillId="0" borderId="35" xfId="0" applyNumberFormat="1" applyFont="1" applyBorder="1" applyAlignment="1">
      <alignment horizontal="center" vertical="center"/>
    </xf>
    <xf numFmtId="2" fontId="25" fillId="0" borderId="15" xfId="0" applyNumberFormat="1" applyFont="1" applyBorder="1" applyAlignment="1">
      <alignment horizontal="center" vertical="center"/>
    </xf>
    <xf numFmtId="2" fontId="25" fillId="0" borderId="117" xfId="0" applyNumberFormat="1" applyFont="1" applyBorder="1" applyAlignment="1">
      <alignment horizontal="center" vertical="center"/>
    </xf>
    <xf numFmtId="2" fontId="25" fillId="0" borderId="120" xfId="0" applyNumberFormat="1" applyFont="1" applyBorder="1" applyAlignment="1">
      <alignment horizontal="center" vertical="center"/>
    </xf>
    <xf numFmtId="2" fontId="25" fillId="0" borderId="87" xfId="0" applyNumberFormat="1" applyFont="1" applyBorder="1" applyAlignment="1">
      <alignment horizontal="center" vertical="center"/>
    </xf>
    <xf numFmtId="2" fontId="25" fillId="0" borderId="48" xfId="0" applyNumberFormat="1" applyFont="1" applyBorder="1" applyAlignment="1">
      <alignment horizontal="center" vertical="center"/>
    </xf>
    <xf numFmtId="2" fontId="25" fillId="0" borderId="52" xfId="0" applyNumberFormat="1" applyFont="1" applyBorder="1" applyAlignment="1">
      <alignment horizontal="center" vertical="center"/>
    </xf>
    <xf numFmtId="2" fontId="25" fillId="0" borderId="55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625" defaultRowHeight="15" customHeight="1"/>
  <cols>
    <col min="1" max="1" width="3.375" style="11" customWidth="1"/>
    <col min="2" max="2" width="2" style="11" customWidth="1"/>
    <col min="3" max="5" width="4.375" style="11" customWidth="1"/>
    <col min="6" max="6" width="6.375" style="11" customWidth="1"/>
    <col min="7" max="12" width="4.5" style="11" customWidth="1"/>
    <col min="13" max="13" width="6.375" style="11" customWidth="1"/>
    <col min="14" max="15" width="4.5" style="11" customWidth="1"/>
    <col min="16" max="17" width="4.375" style="11" customWidth="1"/>
    <col min="18" max="18" width="3.75" style="11" customWidth="1"/>
    <col min="19" max="26" width="4.375" style="11" customWidth="1"/>
    <col min="27" max="16384" width="12.625" style="11"/>
  </cols>
  <sheetData>
    <row r="1" spans="1:26" ht="17.2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 t="s">
        <v>0</v>
      </c>
      <c r="S1" s="9"/>
      <c r="T1" s="9"/>
      <c r="U1" s="9"/>
      <c r="V1" s="9"/>
      <c r="W1" s="9"/>
      <c r="X1" s="9"/>
      <c r="Y1" s="9"/>
      <c r="Z1" s="9"/>
    </row>
    <row r="2" spans="1:26" ht="17.2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7.2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7.2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2"/>
      <c r="R4" s="9"/>
      <c r="S4" s="9"/>
      <c r="T4" s="9"/>
      <c r="U4" s="9"/>
      <c r="V4" s="9"/>
      <c r="W4" s="9"/>
      <c r="X4" s="9"/>
      <c r="Y4" s="9"/>
      <c r="Z4" s="9"/>
    </row>
    <row r="5" spans="1:26" ht="17.2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2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9.25" customHeight="1">
      <c r="A7" s="13"/>
      <c r="B7" s="336" t="s">
        <v>1</v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13"/>
      <c r="T7" s="9"/>
      <c r="U7" s="9"/>
      <c r="V7" s="9"/>
      <c r="W7" s="9"/>
      <c r="X7" s="9"/>
      <c r="Y7" s="9"/>
      <c r="Z7" s="9"/>
    </row>
    <row r="8" spans="1:26" ht="27" customHeight="1">
      <c r="A8" s="13"/>
      <c r="B8" s="336" t="s">
        <v>2</v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13"/>
      <c r="T8" s="9"/>
      <c r="U8" s="9"/>
      <c r="V8" s="9"/>
      <c r="W8" s="9"/>
      <c r="X8" s="9"/>
      <c r="Y8" s="9"/>
      <c r="Z8" s="9"/>
    </row>
    <row r="9" spans="1:26" ht="27" customHeight="1">
      <c r="A9" s="14"/>
      <c r="B9" s="338" t="s">
        <v>3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14"/>
      <c r="T9" s="9"/>
      <c r="U9" s="9"/>
      <c r="V9" s="9"/>
      <c r="W9" s="9"/>
      <c r="X9" s="9"/>
      <c r="Y9" s="9"/>
      <c r="Z9" s="9"/>
    </row>
    <row r="10" spans="1:26" ht="10.5" customHeight="1">
      <c r="A10" s="14"/>
      <c r="B10" s="339" t="s">
        <v>56</v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15"/>
      <c r="S10" s="14"/>
      <c r="T10" s="9"/>
      <c r="U10" s="9"/>
      <c r="V10" s="9"/>
      <c r="W10" s="9"/>
      <c r="X10" s="9"/>
      <c r="Y10" s="9"/>
      <c r="Z10" s="9"/>
    </row>
    <row r="11" spans="1:26" ht="16.5" customHeight="1">
      <c r="A11" s="9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16"/>
      <c r="S11" s="9"/>
      <c r="T11" s="9"/>
      <c r="U11" s="9"/>
      <c r="V11" s="9"/>
      <c r="W11" s="9"/>
      <c r="X11" s="9"/>
      <c r="Y11" s="9"/>
      <c r="Z11" s="9"/>
    </row>
    <row r="12" spans="1:26" ht="9" customHeight="1">
      <c r="A12" s="1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3"/>
      <c r="T12" s="9"/>
      <c r="U12" s="9"/>
      <c r="V12" s="9"/>
      <c r="W12" s="9"/>
      <c r="X12" s="9"/>
      <c r="Y12" s="9"/>
      <c r="Z12" s="9"/>
    </row>
    <row r="13" spans="1:26" ht="28.5" customHeight="1">
      <c r="A13" s="9"/>
      <c r="B13" s="339" t="s">
        <v>4</v>
      </c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9"/>
      <c r="T13" s="9"/>
      <c r="U13" s="9"/>
      <c r="V13" s="9"/>
      <c r="W13" s="9"/>
      <c r="X13" s="9"/>
      <c r="Y13" s="9"/>
      <c r="Z13" s="9"/>
    </row>
    <row r="14" spans="1:26" ht="12" customHeight="1">
      <c r="A14" s="9"/>
      <c r="B14" s="340" t="s">
        <v>5</v>
      </c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9"/>
      <c r="T14" s="9"/>
      <c r="U14" s="9"/>
      <c r="V14" s="9"/>
      <c r="W14" s="9"/>
      <c r="X14" s="9"/>
      <c r="Y14" s="9"/>
      <c r="Z14" s="9"/>
    </row>
    <row r="15" spans="1:26" ht="12" customHeight="1">
      <c r="A15" s="9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9"/>
      <c r="T15" s="9"/>
      <c r="U15" s="9"/>
      <c r="V15" s="9"/>
      <c r="W15" s="9"/>
      <c r="X15" s="9"/>
      <c r="Y15" s="9"/>
      <c r="Z15" s="9"/>
    </row>
    <row r="16" spans="1:26" ht="12" customHeight="1">
      <c r="A16" s="9"/>
      <c r="B16" s="340" t="s">
        <v>6</v>
      </c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9"/>
      <c r="T16" s="9"/>
      <c r="U16" s="9"/>
      <c r="V16" s="9"/>
      <c r="W16" s="9"/>
      <c r="X16" s="9"/>
      <c r="Y16" s="9"/>
      <c r="Z16" s="9"/>
    </row>
    <row r="17" spans="1:26" ht="12" customHeight="1">
      <c r="A17" s="9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9"/>
      <c r="T17" s="9"/>
      <c r="U17" s="9"/>
      <c r="V17" s="9"/>
      <c r="W17" s="9"/>
      <c r="X17" s="9"/>
      <c r="Y17" s="9"/>
      <c r="Z17" s="9"/>
    </row>
    <row r="18" spans="1:26" ht="7.5" customHeight="1">
      <c r="A18" s="9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9"/>
      <c r="T18" s="9"/>
      <c r="U18" s="9"/>
      <c r="V18" s="9"/>
      <c r="W18" s="9"/>
      <c r="X18" s="9"/>
      <c r="Y18" s="9"/>
      <c r="Z18" s="9"/>
    </row>
    <row r="19" spans="1:26" ht="19.5" customHeight="1">
      <c r="A19" s="9"/>
      <c r="B19" s="341" t="s">
        <v>7</v>
      </c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9"/>
      <c r="T19" s="9"/>
      <c r="U19" s="9"/>
      <c r="V19" s="9"/>
      <c r="W19" s="9"/>
      <c r="X19" s="9"/>
      <c r="Y19" s="9"/>
      <c r="Z19" s="9"/>
    </row>
    <row r="20" spans="1:26" ht="22.5" customHeight="1">
      <c r="A20" s="9"/>
      <c r="B20" s="341" t="s">
        <v>8</v>
      </c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9"/>
      <c r="T20" s="9"/>
      <c r="U20" s="9"/>
      <c r="V20" s="9"/>
      <c r="W20" s="9"/>
      <c r="X20" s="9"/>
      <c r="Y20" s="9"/>
      <c r="Z20" s="9"/>
    </row>
    <row r="21" spans="1:26" ht="21" customHeight="1">
      <c r="A21" s="9"/>
      <c r="B21" s="341" t="s">
        <v>8</v>
      </c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9"/>
      <c r="T21" s="9"/>
      <c r="U21" s="9"/>
      <c r="V21" s="9"/>
      <c r="W21" s="9"/>
      <c r="X21" s="9"/>
      <c r="Y21" s="9"/>
      <c r="Z21" s="9"/>
    </row>
    <row r="22" spans="1:26" ht="9.75" customHeight="1">
      <c r="A22" s="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9"/>
      <c r="T22" s="9"/>
      <c r="U22" s="9"/>
      <c r="V22" s="9"/>
      <c r="W22" s="9"/>
      <c r="X22" s="9"/>
      <c r="Y22" s="9"/>
      <c r="Z22" s="9"/>
    </row>
    <row r="23" spans="1:26" ht="17.25" customHeight="1">
      <c r="A23" s="9"/>
      <c r="B23" s="9"/>
      <c r="C23" s="350" t="s">
        <v>9</v>
      </c>
      <c r="D23" s="337"/>
      <c r="E23" s="337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7.25" customHeight="1">
      <c r="A24" s="9"/>
      <c r="B24" s="9"/>
      <c r="C24" s="342" t="s">
        <v>10</v>
      </c>
      <c r="D24" s="346"/>
      <c r="E24" s="343"/>
      <c r="F24" s="19">
        <v>4</v>
      </c>
      <c r="G24" s="19">
        <v>3.5</v>
      </c>
      <c r="H24" s="19">
        <v>3</v>
      </c>
      <c r="I24" s="19">
        <v>2.5</v>
      </c>
      <c r="J24" s="19">
        <v>2</v>
      </c>
      <c r="K24" s="19">
        <v>1.5</v>
      </c>
      <c r="L24" s="19">
        <v>1</v>
      </c>
      <c r="M24" s="19">
        <v>0</v>
      </c>
      <c r="N24" s="19" t="s">
        <v>11</v>
      </c>
      <c r="O24" s="19" t="s">
        <v>12</v>
      </c>
      <c r="P24" s="342" t="s">
        <v>13</v>
      </c>
      <c r="Q24" s="343"/>
      <c r="R24" s="9"/>
      <c r="S24" s="9"/>
      <c r="T24" s="9"/>
      <c r="U24" s="9"/>
      <c r="V24" s="9"/>
      <c r="W24" s="9"/>
      <c r="X24" s="9"/>
      <c r="Y24" s="9"/>
      <c r="Z24" s="9"/>
    </row>
    <row r="25" spans="1:26" ht="17.25" customHeight="1">
      <c r="A25" s="9"/>
      <c r="B25" s="9"/>
      <c r="C25" s="342" t="s">
        <v>14</v>
      </c>
      <c r="D25" s="346"/>
      <c r="E25" s="343"/>
      <c r="F25" s="20">
        <f>COUNTIF(ปพ.5!DV6:DV55,"4")</f>
        <v>0</v>
      </c>
      <c r="G25" s="20">
        <f>COUNTIF(ปพ.5!DV6:DV55,"3.5")</f>
        <v>0</v>
      </c>
      <c r="H25" s="20">
        <f>COUNTIF(ปพ.5!DV6:DV55,"3.0")</f>
        <v>0</v>
      </c>
      <c r="I25" s="20">
        <f>COUNTIF(ปพ.5!DV6:DV55,"2.5")</f>
        <v>0</v>
      </c>
      <c r="J25" s="20">
        <f>COUNTIF(ปพ.5!DV6:DV55,"2")</f>
        <v>0</v>
      </c>
      <c r="K25" s="20">
        <f>COUNTIF(ปพ.5!DV6:DV55,"1.5")</f>
        <v>0</v>
      </c>
      <c r="L25" s="20">
        <f>COUNTIF(ปพ.5!DV6:DV55,"1.0")</f>
        <v>0</v>
      </c>
      <c r="M25" s="20">
        <f>COUNTIF(ปพ.5!DV6:DV55,"0")</f>
        <v>50</v>
      </c>
      <c r="N25" s="20">
        <f>COUNTIF(ปพ.5!DV6:DV55,"ร")</f>
        <v>0</v>
      </c>
      <c r="O25" s="20">
        <f>COUNTIF(ปพ.5!DV6:DV55,"มส")</f>
        <v>0</v>
      </c>
      <c r="P25" s="344">
        <f t="shared" ref="P25:P26" si="0">SUM(F25:O25)</f>
        <v>50</v>
      </c>
      <c r="Q25" s="343"/>
      <c r="R25" s="9"/>
      <c r="S25" s="9"/>
      <c r="T25" s="9"/>
      <c r="U25" s="9"/>
      <c r="V25" s="9"/>
      <c r="W25" s="9"/>
      <c r="X25" s="9"/>
      <c r="Y25" s="9"/>
      <c r="Z25" s="9"/>
    </row>
    <row r="26" spans="1:26" ht="17.25" customHeight="1">
      <c r="A26" s="9"/>
      <c r="B26" s="9"/>
      <c r="C26" s="342" t="s">
        <v>15</v>
      </c>
      <c r="D26" s="346"/>
      <c r="E26" s="343"/>
      <c r="F26" s="21">
        <f t="shared" ref="F26:O26" si="1">F25/$P25*100</f>
        <v>0</v>
      </c>
      <c r="G26" s="21">
        <f t="shared" si="1"/>
        <v>0</v>
      </c>
      <c r="H26" s="21">
        <f t="shared" si="1"/>
        <v>0</v>
      </c>
      <c r="I26" s="21">
        <f t="shared" si="1"/>
        <v>0</v>
      </c>
      <c r="J26" s="21">
        <f t="shared" si="1"/>
        <v>0</v>
      </c>
      <c r="K26" s="21">
        <f t="shared" si="1"/>
        <v>0</v>
      </c>
      <c r="L26" s="21">
        <f t="shared" si="1"/>
        <v>0</v>
      </c>
      <c r="M26" s="21">
        <f t="shared" si="1"/>
        <v>100</v>
      </c>
      <c r="N26" s="21">
        <f t="shared" si="1"/>
        <v>0</v>
      </c>
      <c r="O26" s="21">
        <f t="shared" si="1"/>
        <v>0</v>
      </c>
      <c r="P26" s="345">
        <f t="shared" si="0"/>
        <v>100</v>
      </c>
      <c r="Q26" s="343"/>
      <c r="R26" s="9"/>
      <c r="S26" s="9"/>
      <c r="T26" s="9"/>
      <c r="U26" s="9"/>
      <c r="V26" s="9"/>
      <c r="W26" s="9"/>
      <c r="X26" s="9"/>
      <c r="Y26" s="9"/>
      <c r="Z26" s="9"/>
    </row>
    <row r="27" spans="1:26" ht="7.5" customHeight="1">
      <c r="A27" s="9"/>
      <c r="B27" s="9"/>
      <c r="C27" s="22"/>
      <c r="D27" s="22"/>
      <c r="E27" s="22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7.25" customHeight="1">
      <c r="A28" s="9"/>
      <c r="B28" s="9"/>
      <c r="C28" s="351" t="s">
        <v>16</v>
      </c>
      <c r="D28" s="352"/>
      <c r="E28" s="352"/>
      <c r="F28" s="352"/>
      <c r="G28" s="352"/>
      <c r="H28" s="352"/>
      <c r="I28" s="352"/>
      <c r="J28" s="9"/>
      <c r="K28" s="353" t="s">
        <v>17</v>
      </c>
      <c r="L28" s="352"/>
      <c r="M28" s="352"/>
      <c r="N28" s="352"/>
      <c r="O28" s="352"/>
      <c r="P28" s="352"/>
      <c r="Q28" s="352"/>
      <c r="R28" s="9"/>
      <c r="S28" s="9"/>
      <c r="T28" s="9"/>
      <c r="U28" s="9"/>
      <c r="V28" s="9"/>
      <c r="W28" s="9"/>
      <c r="X28" s="9"/>
      <c r="Y28" s="9"/>
      <c r="Z28" s="9"/>
    </row>
    <row r="29" spans="1:26" ht="17.25" customHeight="1">
      <c r="A29" s="12"/>
      <c r="B29" s="12"/>
      <c r="C29" s="342" t="s">
        <v>18</v>
      </c>
      <c r="D29" s="346"/>
      <c r="E29" s="343"/>
      <c r="F29" s="19">
        <v>3</v>
      </c>
      <c r="G29" s="19">
        <v>2</v>
      </c>
      <c r="H29" s="19">
        <v>1</v>
      </c>
      <c r="I29" s="19">
        <v>0</v>
      </c>
      <c r="J29" s="12"/>
      <c r="K29" s="342" t="s">
        <v>18</v>
      </c>
      <c r="L29" s="346"/>
      <c r="M29" s="343"/>
      <c r="N29" s="19">
        <v>3</v>
      </c>
      <c r="O29" s="19">
        <v>2</v>
      </c>
      <c r="P29" s="19">
        <v>1</v>
      </c>
      <c r="Q29" s="19">
        <v>0</v>
      </c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7.25" customHeight="1">
      <c r="A30" s="12"/>
      <c r="B30" s="12"/>
      <c r="C30" s="342" t="s">
        <v>14</v>
      </c>
      <c r="D30" s="346"/>
      <c r="E30" s="343"/>
      <c r="F30" s="19">
        <f>COUNTIF(ปพ.5!EJ6:EJ55,"3")</f>
        <v>0</v>
      </c>
      <c r="G30" s="19">
        <f>COUNTIF(ปพ.5!EK6:EK55,"2")</f>
        <v>0</v>
      </c>
      <c r="H30" s="19">
        <f>COUNTIF(ปพ.5!EL6:EL55,"1")</f>
        <v>0</v>
      </c>
      <c r="I30" s="19">
        <f>COUNTIF(ปพ.5!EM6:EM55,"0")</f>
        <v>0</v>
      </c>
      <c r="J30" s="12"/>
      <c r="K30" s="342" t="s">
        <v>14</v>
      </c>
      <c r="L30" s="346"/>
      <c r="M30" s="343"/>
      <c r="N30" s="19">
        <f>COUNTIF(ปพ.5!EP6:EP55,"3")</f>
        <v>0</v>
      </c>
      <c r="O30" s="19">
        <f>COUNTIF(ปพ.5!EP6:EP55,"2")</f>
        <v>0</v>
      </c>
      <c r="P30" s="19">
        <f>COUNTIF(ปพ.5!EP6:EP55,"1")</f>
        <v>0</v>
      </c>
      <c r="Q30" s="19">
        <f>COUNTIF(ปพ.5!EP6:EP55,"0")</f>
        <v>0</v>
      </c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7.25" customHeight="1">
      <c r="A31" s="12"/>
      <c r="B31" s="12"/>
      <c r="C31" s="342" t="s">
        <v>15</v>
      </c>
      <c r="D31" s="346"/>
      <c r="E31" s="343"/>
      <c r="F31" s="23">
        <f t="shared" ref="F31:I31" si="2">F30/$P25*100</f>
        <v>0</v>
      </c>
      <c r="G31" s="23">
        <f t="shared" si="2"/>
        <v>0</v>
      </c>
      <c r="H31" s="23">
        <f t="shared" si="2"/>
        <v>0</v>
      </c>
      <c r="I31" s="23">
        <f t="shared" si="2"/>
        <v>0</v>
      </c>
      <c r="J31" s="12"/>
      <c r="K31" s="342" t="s">
        <v>15</v>
      </c>
      <c r="L31" s="346"/>
      <c r="M31" s="343"/>
      <c r="N31" s="23">
        <f t="shared" ref="N31:Q31" si="3">N30/$P25*100</f>
        <v>0</v>
      </c>
      <c r="O31" s="23">
        <f t="shared" si="3"/>
        <v>0</v>
      </c>
      <c r="P31" s="23">
        <f t="shared" si="3"/>
        <v>0</v>
      </c>
      <c r="Q31" s="23">
        <f t="shared" si="3"/>
        <v>0</v>
      </c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7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7.25" customHeight="1">
      <c r="A33" s="9"/>
      <c r="B33" s="9"/>
      <c r="C33" s="9"/>
      <c r="D33" s="9"/>
      <c r="E33" s="9"/>
      <c r="F33" s="9"/>
      <c r="G33" s="9"/>
      <c r="H33" s="9"/>
      <c r="I33" s="9"/>
      <c r="J33" s="348" t="s">
        <v>19</v>
      </c>
      <c r="K33" s="337"/>
      <c r="L33" s="337"/>
      <c r="M33" s="337"/>
      <c r="N33" s="337"/>
      <c r="O33" s="337"/>
      <c r="P33" s="337"/>
      <c r="Q33" s="337"/>
      <c r="R33" s="9"/>
      <c r="S33" s="9"/>
      <c r="T33" s="9"/>
      <c r="U33" s="9"/>
      <c r="V33" s="9"/>
      <c r="W33" s="9"/>
      <c r="X33" s="9"/>
      <c r="Y33" s="9"/>
      <c r="Z33" s="9"/>
    </row>
    <row r="34" spans="1:26" ht="17.25" customHeight="1">
      <c r="A34" s="9"/>
      <c r="B34" s="9"/>
      <c r="C34" s="9"/>
      <c r="D34" s="9"/>
      <c r="E34" s="9"/>
      <c r="F34" s="9"/>
      <c r="G34" s="9"/>
      <c r="H34" s="9"/>
      <c r="I34" s="9"/>
      <c r="J34" s="348" t="s">
        <v>20</v>
      </c>
      <c r="K34" s="337"/>
      <c r="L34" s="337"/>
      <c r="M34" s="337"/>
      <c r="N34" s="337"/>
      <c r="O34" s="337"/>
      <c r="P34" s="337"/>
      <c r="Q34" s="337"/>
      <c r="R34" s="9"/>
      <c r="S34" s="9"/>
      <c r="T34" s="9"/>
      <c r="U34" s="9"/>
      <c r="V34" s="9"/>
      <c r="W34" s="9"/>
      <c r="X34" s="9"/>
      <c r="Y34" s="9"/>
      <c r="Z34" s="9"/>
    </row>
    <row r="35" spans="1:26" ht="17.25" customHeight="1">
      <c r="A35" s="9"/>
      <c r="B35" s="9"/>
      <c r="C35" s="9"/>
      <c r="D35" s="9"/>
      <c r="E35" s="9"/>
      <c r="F35" s="9"/>
      <c r="G35" s="9"/>
      <c r="H35" s="9"/>
      <c r="I35" s="9"/>
      <c r="J35" s="348" t="s">
        <v>21</v>
      </c>
      <c r="K35" s="337"/>
      <c r="L35" s="337"/>
      <c r="M35" s="337"/>
      <c r="N35" s="337"/>
      <c r="O35" s="337"/>
      <c r="P35" s="337"/>
      <c r="Q35" s="337"/>
      <c r="R35" s="9"/>
      <c r="S35" s="9"/>
      <c r="T35" s="9"/>
      <c r="U35" s="9"/>
      <c r="V35" s="9"/>
      <c r="W35" s="9"/>
      <c r="X35" s="9"/>
      <c r="Y35" s="9"/>
      <c r="Z35" s="9"/>
    </row>
    <row r="36" spans="1:26" ht="13.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0.25" customHeight="1">
      <c r="A37" s="9"/>
      <c r="B37" s="9"/>
      <c r="C37" s="347" t="s">
        <v>22</v>
      </c>
      <c r="D37" s="337"/>
      <c r="E37" s="337"/>
      <c r="F37" s="337"/>
      <c r="G37" s="24"/>
      <c r="H37" s="24"/>
      <c r="I37" s="24"/>
      <c r="J37" s="24"/>
      <c r="K37" s="347" t="s">
        <v>23</v>
      </c>
      <c r="L37" s="337"/>
      <c r="M37" s="337"/>
      <c r="N37" s="337"/>
      <c r="O37" s="24"/>
      <c r="P37" s="24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7.25" customHeight="1">
      <c r="A38" s="9"/>
      <c r="B38" s="9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7.25" customHeight="1">
      <c r="A39" s="9"/>
      <c r="B39" s="9"/>
      <c r="C39" s="348" t="s">
        <v>24</v>
      </c>
      <c r="D39" s="337"/>
      <c r="E39" s="337"/>
      <c r="F39" s="337"/>
      <c r="G39" s="337"/>
      <c r="H39" s="337"/>
      <c r="I39" s="14"/>
      <c r="J39" s="14"/>
      <c r="K39" s="14"/>
      <c r="L39" s="14" t="s">
        <v>25</v>
      </c>
      <c r="M39" s="14"/>
      <c r="N39" s="348" t="s">
        <v>26</v>
      </c>
      <c r="O39" s="337"/>
      <c r="P39" s="14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0.25" customHeight="1">
      <c r="A40" s="9"/>
      <c r="B40" s="9"/>
      <c r="C40" s="349" t="s">
        <v>27</v>
      </c>
      <c r="D40" s="337"/>
      <c r="E40" s="337"/>
      <c r="F40" s="337"/>
      <c r="G40" s="337"/>
      <c r="H40" s="337"/>
      <c r="I40" s="14"/>
      <c r="J40" s="14"/>
      <c r="K40" s="14"/>
      <c r="L40" s="14"/>
      <c r="M40" s="14"/>
      <c r="N40" s="14"/>
      <c r="O40" s="14"/>
      <c r="P40" s="14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7.25" customHeight="1">
      <c r="A41" s="9"/>
      <c r="B41" s="9"/>
      <c r="C41" s="14"/>
      <c r="D41" s="14"/>
      <c r="E41" s="14"/>
      <c r="F41" s="14"/>
      <c r="G41" s="14"/>
      <c r="H41" s="14"/>
      <c r="I41" s="14"/>
      <c r="J41" s="14"/>
      <c r="K41" s="348" t="s">
        <v>28</v>
      </c>
      <c r="L41" s="337"/>
      <c r="M41" s="337"/>
      <c r="N41" s="337"/>
      <c r="O41" s="337"/>
      <c r="P41" s="337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0.25" customHeight="1">
      <c r="A42" s="9"/>
      <c r="B42" s="9"/>
      <c r="C42" s="14"/>
      <c r="D42" s="14"/>
      <c r="E42" s="14"/>
      <c r="F42" s="14"/>
      <c r="G42" s="14"/>
      <c r="H42" s="14"/>
      <c r="I42" s="14"/>
      <c r="J42" s="14"/>
      <c r="K42" s="349" t="s">
        <v>29</v>
      </c>
      <c r="L42" s="337"/>
      <c r="M42" s="337"/>
      <c r="N42" s="337"/>
      <c r="O42" s="337"/>
      <c r="P42" s="337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7.25" customHeight="1">
      <c r="A43" s="9"/>
      <c r="B43" s="9"/>
      <c r="C43" s="14"/>
      <c r="D43" s="14"/>
      <c r="E43" s="14"/>
      <c r="F43" s="14"/>
      <c r="G43" s="14"/>
      <c r="H43" s="14"/>
      <c r="I43" s="14"/>
      <c r="J43" s="14"/>
      <c r="K43" s="349" t="s">
        <v>30</v>
      </c>
      <c r="L43" s="337"/>
      <c r="M43" s="337"/>
      <c r="N43" s="337"/>
      <c r="O43" s="337"/>
      <c r="P43" s="337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7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7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7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7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7.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7.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7.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7.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7.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7.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7.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7.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7.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7.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7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7.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7.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7.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7.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7.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7.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7.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7.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7.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7.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7.2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7.2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7.2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7.2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7.2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7.2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7.2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7.2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7.2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7.2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7.2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7.2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7.2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7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7.2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7.2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7.2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7.2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7.2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7.2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7.2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7.2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7.2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7.2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7.2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7.2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7.2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7.2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7.2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7.2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7.2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7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7.2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7.2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7.2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7.2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7.2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7.2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7.2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7.2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7.2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7.2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7.2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7.2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7.2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7.2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7.2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7.2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7.2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7.2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7.2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7.2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7.2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7.2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7.2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7.2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7.2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7.2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7.2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7.2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7.2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7.2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7.2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7.2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7.2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7.2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7.2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7.2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7.2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7.2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7.2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7.2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7.2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7.2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7.2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7.2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7.2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7.2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7.2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7.2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7.2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7.2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7.2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7.2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7.2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7.2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7.2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7.2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7.2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7.2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7.2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7.2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7.2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7.2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7.2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7.2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7.2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7.2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7.2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7.2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7.2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7.2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7.2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7.2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7.2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7.2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7.2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7.2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7.2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7.2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7.2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7.2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7.2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7.2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7.2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7.2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7.2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7.2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7.2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7.2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7.2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7.2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7.2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7.2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7.2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7.2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7.2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7.2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7.2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7.2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7.2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7.2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7.2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7.2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7.2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7.2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7.2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7.2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7.2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7.2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7.2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7.2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7.2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7.2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7.2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7.2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7.2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7.2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7.2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7.2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7.2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7.2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7.2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7.2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7.2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7.2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7.2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7.2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7.2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7.2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7.2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7.2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7.2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7.2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7.2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7.2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7.2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7.2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7.2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7.2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7.2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7.2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7.2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7.2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7.2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7.2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7.2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7.2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7.2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7.2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7.2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7.2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7.2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7.2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7.2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7.2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7.2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7.2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7.2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7.2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7.2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7.2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7.2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7.2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7.2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7.2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7.2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7.2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7.2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7.2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7.2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7.2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7.2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7.2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7.2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7.2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7.2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7.2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7.2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7.2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7.2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7.2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7.2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7.2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7.2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7.2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7.2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7.2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7.2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7.2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7.2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7.2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7.2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7.2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7.2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7.2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7.2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7.2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7.2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7.2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7.2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7.2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7.2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7.2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7.2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7.2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7.2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7.2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7.2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7.2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7.2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7.2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7.2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7.2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7.2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7.2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7.2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7.2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7.2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7.2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7.2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7.2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7.2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7.2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7.2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7.2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7.2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7.2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7.2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7.2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7.2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7.2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7.2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7.2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7.2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7.2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7.2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7.2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7.2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7.2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7.2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7.2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7.2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7.2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7.2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7.2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7.2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7.2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7.2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7.2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7.2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7.2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7.2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7.2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7.2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7.2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7.2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7.2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7.2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7.2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7.2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7.2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7.2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7.2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7.2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7.2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7.2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7.2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7.2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7.2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7.2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7.2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7.2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7.2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7.2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7.2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7.2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7.2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7.2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7.2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7.2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7.2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7.2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7.2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7.2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7.2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7.2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7.2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7.2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7.2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7.2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7.2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7.2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7.2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7.2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7.2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7.2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7.2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7.2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7.2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7.2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7.2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7.2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7.2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7.2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7.2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7.2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7.2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7.2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7.2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7.2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7.2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7.2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7.2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7.2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7.2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7.2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7.2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7.2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7.2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7.2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7.2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7.2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7.2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7.2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7.2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7.2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7.2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7.2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7.2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7.2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7.2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7.2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7.2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7.2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7.2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7.2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7.2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7.2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7.2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7.2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7.2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7.2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7.2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7.2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7.2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7.2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7.2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7.2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7.2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7.2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7.2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7.2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7.2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7.2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7.2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7.2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7.2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7.2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7.2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7.2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7.2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7.2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7.2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7.2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7.2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7.2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7.2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7.2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7.2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7.2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7.2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7.2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7.2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7.2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7.2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7.2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7.2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7.2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7.2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7.2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7.2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7.2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7.2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7.2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7.2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7.2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7.2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7.2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7.2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7.2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7.2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7.2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7.2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7.2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7.2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7.2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7.2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7.2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7.2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7.2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7.2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7.2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7.2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7.2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7.2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7.2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7.2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7.2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7.2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7.2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7.2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7.2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7.2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7.2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7.2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7.2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7.2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7.2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7.2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7.2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7.2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7.2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7.2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7.2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7.2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7.2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7.2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7.2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7.2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7.2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7.2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7.2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7.2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7.2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7.2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7.2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7.2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7.2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7.2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7.2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7.2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7.2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7.2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7.2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7.2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7.2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7.2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7.2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7.2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7.2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7.2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7.2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7.2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7.2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7.2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7.2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7.2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7.2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7.2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7.2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7.2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7.2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7.2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7.2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7.2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7.2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7.2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7.2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7.2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7.2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7.2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7.2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7.2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7.2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7.2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7.2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7.2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7.2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7.2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7.2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7.2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7.2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7.2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7.2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7.2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7.2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7.2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7.2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7.2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7.2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7.2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7.2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7.2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7.2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7.2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7.2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7.2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7.2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7.2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7.2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7.2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7.2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7.2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7.2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7.2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7.2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7.2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7.2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7.2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7.2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7.2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7.2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7.2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7.2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7.2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7.2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7.2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7.2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7.2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7.2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7.2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7.2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7.2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7.2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7.2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7.2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7.2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7.2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7.2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7.2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7.2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7.2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7.2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7.2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7.2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7.2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7.2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7.2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7.2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7.2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7.2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7.2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7.2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7.2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7.2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7.2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7.2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7.2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7.2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7.2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7.2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7.2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7.2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7.2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7.2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7.2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7.2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7.2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7.2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7.2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7.2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7.2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7.2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7.2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7.2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7.2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7.2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7.2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7.2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7.2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7.2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7.2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7.2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7.2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7.2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7.2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7.2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7.2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7.2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7.2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7.2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7.2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7.2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7.2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7.2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7.2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7.2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7.2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7.2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7.2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7.2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7.2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7.2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7.2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7.2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7.2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7.2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7.2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7.2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7.2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7.2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7.2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7.2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7.2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7.2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7.2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7.2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7.2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7.2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7.2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7.2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7.2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7.2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7.2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7.2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7.2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7.2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7.2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7.2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7.2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7.2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7.2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7.2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7.2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7.2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7.2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7.2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7.2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7.2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7.2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7.2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7.2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7.2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7.2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7.2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7.2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7.2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7.2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7.2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7.2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7.2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7.2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7.2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7.2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7.2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7.2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7.2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7.2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7.2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7.2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7.2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7.2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7.2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7.2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7.2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7.2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7.2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7.2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7.2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7.2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7.2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7.2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7.2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7.2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7.2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7.2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7.2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7.2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7.2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7.2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7.2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7.2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7.2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7.2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7.2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7.2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7.2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7.2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7.2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7.2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7.2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7.2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7.2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7.2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7.2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7.2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7.2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7.2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7.2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7.2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7.2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7.2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7.2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7.2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7.2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7.2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7.2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7.2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7.2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7.2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7.2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7.2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7.2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7.2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7.2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7.2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7.2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7.2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7.2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7.2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7.2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7.2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7.2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7.2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7.2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7.2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7.2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7.2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7.2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7.2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7.2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7.2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7.2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7.2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7.2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7.2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7.2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7.2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7.2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7.2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7.2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7.2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7.2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7.2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7.2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7.2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7.2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7.2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7.2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7.2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7.2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7.2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7.2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7.2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7.2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7.2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7.2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7.2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7.2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7.2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7.2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7.2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7.2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7.2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7.2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7.2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7.2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7.2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7.2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7.2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7.2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7.2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7.2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7.2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7.2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7.2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7.2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7.2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7.2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7.2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7.2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7.2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7.2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7.2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7.2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7.2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7.2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7.2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7.2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7.2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7.2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7.2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7.2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7.2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7.2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7.2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7.2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7.2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7.2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7.2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7.2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7.2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7.2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7.2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7.2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7.2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7.2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7.2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7.2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7.2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7.2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7.2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7.2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7.2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7.2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7.2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7.2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7.2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7.2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7.2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7.2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7.2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7.2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7.2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7.2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7.2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7.2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7.2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7.2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7.2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7.2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7.2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7.2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7.2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7.2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7.2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7.2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7.2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7.2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7.2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7.2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7.2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7.2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7.2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7.2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7.2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7.2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7.2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7.2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7.2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7.2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7.2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7.2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7.2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7.2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7.2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7.2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7.2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7.2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7.2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7.2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7.2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7.2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7.2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7.2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7.2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7.2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7.2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7.2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7.2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7.2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7.2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7.2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7.2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7.2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7.2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7.2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7.2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7.2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7.2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7.2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7.2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7.2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7.2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7.2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7.2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7.2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7.2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7.2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7.2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7.2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7.2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7.2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7.2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7.2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7.2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7.2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7.2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7.2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7.2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7.2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7.2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7.2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7.2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7.2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7.2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7.2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7.2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7.2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7.2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7.2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36"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  <mergeCell ref="K28:Q28"/>
    <mergeCell ref="C29:E29"/>
    <mergeCell ref="K29:M29"/>
    <mergeCell ref="K30:M30"/>
    <mergeCell ref="C30:E30"/>
    <mergeCell ref="C31:E31"/>
    <mergeCell ref="C37:F37"/>
    <mergeCell ref="C39:H39"/>
    <mergeCell ref="C40:H40"/>
    <mergeCell ref="C23:E23"/>
    <mergeCell ref="C24:E24"/>
    <mergeCell ref="C28:I28"/>
    <mergeCell ref="P24:Q24"/>
    <mergeCell ref="P25:Q25"/>
    <mergeCell ref="P26:Q26"/>
    <mergeCell ref="C25:E25"/>
    <mergeCell ref="C26:E26"/>
    <mergeCell ref="B14:R15"/>
    <mergeCell ref="B16:R17"/>
    <mergeCell ref="B19:R19"/>
    <mergeCell ref="B20:R20"/>
    <mergeCell ref="B21:R21"/>
    <mergeCell ref="B7:R7"/>
    <mergeCell ref="B8:R8"/>
    <mergeCell ref="B9:R9"/>
    <mergeCell ref="B10:Q11"/>
    <mergeCell ref="B13:R13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A7" zoomScale="82" zoomScaleNormal="100" zoomScalePageLayoutView="82" workbookViewId="0">
      <selection activeCell="T8" sqref="T8"/>
    </sheetView>
  </sheetViews>
  <sheetFormatPr defaultColWidth="12.625" defaultRowHeight="15" customHeight="1"/>
  <cols>
    <col min="1" max="1" width="2.625" customWidth="1"/>
    <col min="2" max="2" width="6.125" customWidth="1"/>
    <col min="3" max="3" width="16.25" style="258" customWidth="1"/>
    <col min="4" max="4" width="10.875" customWidth="1"/>
    <col min="5" max="5" width="4.625" style="335" customWidth="1"/>
    <col min="6" max="50" width="1.125" customWidth="1"/>
    <col min="51" max="51" width="3" customWidth="1"/>
    <col min="52" max="52" width="22.25" customWidth="1"/>
    <col min="53" max="107" width="1.125" customWidth="1"/>
    <col min="108" max="108" width="3" customWidth="1"/>
    <col min="109" max="109" width="3.625" customWidth="1"/>
    <col min="110" max="110" width="20.875" customWidth="1"/>
    <col min="111" max="111" width="4.375" customWidth="1"/>
    <col min="112" max="121" width="2.875" customWidth="1"/>
    <col min="122" max="122" width="4.125" customWidth="1"/>
    <col min="123" max="123" width="6.375" customWidth="1"/>
    <col min="124" max="124" width="7.125" customWidth="1"/>
    <col min="125" max="125" width="5.75" customWidth="1"/>
    <col min="126" max="126" width="7.5" customWidth="1"/>
    <col min="127" max="127" width="3.375" customWidth="1"/>
    <col min="128" max="128" width="10.25" customWidth="1"/>
    <col min="129" max="129" width="25.5" customWidth="1"/>
    <col min="130" max="130" width="4.625" style="266" customWidth="1"/>
    <col min="131" max="139" width="2.625" customWidth="1"/>
    <col min="140" max="140" width="3.5" customWidth="1"/>
    <col min="141" max="145" width="2.625" customWidth="1"/>
    <col min="146" max="146" width="3.25" customWidth="1"/>
  </cols>
  <sheetData>
    <row r="1" spans="1:146" ht="13.5" customHeight="1">
      <c r="A1" s="387" t="s">
        <v>31</v>
      </c>
      <c r="B1" s="390" t="s">
        <v>32</v>
      </c>
      <c r="C1" s="391" t="s">
        <v>33</v>
      </c>
      <c r="D1" s="25" t="s">
        <v>34</v>
      </c>
      <c r="E1" s="331"/>
      <c r="F1" s="393">
        <v>1</v>
      </c>
      <c r="G1" s="346"/>
      <c r="H1" s="346"/>
      <c r="I1" s="346"/>
      <c r="J1" s="343"/>
      <c r="K1" s="355">
        <v>2</v>
      </c>
      <c r="L1" s="346"/>
      <c r="M1" s="346"/>
      <c r="N1" s="346"/>
      <c r="O1" s="343"/>
      <c r="P1" s="355">
        <v>3</v>
      </c>
      <c r="Q1" s="346"/>
      <c r="R1" s="346"/>
      <c r="S1" s="346"/>
      <c r="T1" s="343"/>
      <c r="U1" s="355">
        <v>4</v>
      </c>
      <c r="V1" s="346"/>
      <c r="W1" s="346"/>
      <c r="X1" s="346"/>
      <c r="Y1" s="343"/>
      <c r="Z1" s="355">
        <v>5</v>
      </c>
      <c r="AA1" s="346"/>
      <c r="AB1" s="346"/>
      <c r="AC1" s="346"/>
      <c r="AD1" s="343"/>
      <c r="AE1" s="355">
        <v>6</v>
      </c>
      <c r="AF1" s="346"/>
      <c r="AG1" s="346"/>
      <c r="AH1" s="346"/>
      <c r="AI1" s="343"/>
      <c r="AJ1" s="355">
        <v>7</v>
      </c>
      <c r="AK1" s="346"/>
      <c r="AL1" s="346"/>
      <c r="AM1" s="346"/>
      <c r="AN1" s="343"/>
      <c r="AO1" s="355">
        <v>8</v>
      </c>
      <c r="AP1" s="346"/>
      <c r="AQ1" s="346"/>
      <c r="AR1" s="346"/>
      <c r="AS1" s="343"/>
      <c r="AT1" s="355">
        <v>9</v>
      </c>
      <c r="AU1" s="346"/>
      <c r="AV1" s="346"/>
      <c r="AW1" s="346"/>
      <c r="AX1" s="343"/>
      <c r="AY1" s="356" t="s">
        <v>31</v>
      </c>
      <c r="AZ1" s="359" t="s">
        <v>35</v>
      </c>
      <c r="BA1" s="355">
        <v>10</v>
      </c>
      <c r="BB1" s="346"/>
      <c r="BC1" s="346"/>
      <c r="BD1" s="346"/>
      <c r="BE1" s="343"/>
      <c r="BF1" s="355">
        <v>11</v>
      </c>
      <c r="BG1" s="346"/>
      <c r="BH1" s="346"/>
      <c r="BI1" s="346"/>
      <c r="BJ1" s="343"/>
      <c r="BK1" s="355">
        <v>12</v>
      </c>
      <c r="BL1" s="346"/>
      <c r="BM1" s="346"/>
      <c r="BN1" s="346"/>
      <c r="BO1" s="343"/>
      <c r="BP1" s="355">
        <v>13</v>
      </c>
      <c r="BQ1" s="346"/>
      <c r="BR1" s="346"/>
      <c r="BS1" s="346"/>
      <c r="BT1" s="343"/>
      <c r="BU1" s="355">
        <v>14</v>
      </c>
      <c r="BV1" s="346"/>
      <c r="BW1" s="346"/>
      <c r="BX1" s="346"/>
      <c r="BY1" s="343"/>
      <c r="BZ1" s="355">
        <v>15</v>
      </c>
      <c r="CA1" s="346"/>
      <c r="CB1" s="346"/>
      <c r="CC1" s="346"/>
      <c r="CD1" s="343"/>
      <c r="CE1" s="355">
        <v>16</v>
      </c>
      <c r="CF1" s="346"/>
      <c r="CG1" s="346"/>
      <c r="CH1" s="346"/>
      <c r="CI1" s="343"/>
      <c r="CJ1" s="355">
        <v>17</v>
      </c>
      <c r="CK1" s="346"/>
      <c r="CL1" s="346"/>
      <c r="CM1" s="346"/>
      <c r="CN1" s="343"/>
      <c r="CO1" s="355">
        <v>18</v>
      </c>
      <c r="CP1" s="346"/>
      <c r="CQ1" s="346"/>
      <c r="CR1" s="346"/>
      <c r="CS1" s="343"/>
      <c r="CT1" s="355">
        <v>19</v>
      </c>
      <c r="CU1" s="346"/>
      <c r="CV1" s="346"/>
      <c r="CW1" s="346"/>
      <c r="CX1" s="343"/>
      <c r="CY1" s="355">
        <v>20</v>
      </c>
      <c r="CZ1" s="346"/>
      <c r="DA1" s="346"/>
      <c r="DB1" s="346"/>
      <c r="DC1" s="343"/>
      <c r="DD1" s="362" t="s">
        <v>36</v>
      </c>
      <c r="DE1" s="385" t="s">
        <v>31</v>
      </c>
      <c r="DF1" s="359" t="s">
        <v>35</v>
      </c>
      <c r="DG1" s="28"/>
      <c r="DH1" s="369" t="s">
        <v>37</v>
      </c>
      <c r="DI1" s="370"/>
      <c r="DJ1" s="370"/>
      <c r="DK1" s="370"/>
      <c r="DL1" s="370"/>
      <c r="DM1" s="370"/>
      <c r="DN1" s="370"/>
      <c r="DO1" s="370"/>
      <c r="DP1" s="370"/>
      <c r="DQ1" s="371"/>
      <c r="DR1" s="29"/>
      <c r="DS1" s="30" t="s">
        <v>38</v>
      </c>
      <c r="DT1" s="29" t="s">
        <v>38</v>
      </c>
      <c r="DU1" s="29" t="s">
        <v>39</v>
      </c>
      <c r="DV1" s="378" t="s">
        <v>40</v>
      </c>
      <c r="DW1" s="385" t="s">
        <v>31</v>
      </c>
      <c r="DX1" s="361" t="s">
        <v>32</v>
      </c>
      <c r="DY1" s="359" t="s">
        <v>35</v>
      </c>
      <c r="DZ1" s="28"/>
      <c r="EA1" s="31"/>
      <c r="EB1" s="32"/>
      <c r="EC1" s="32"/>
      <c r="ED1" s="32"/>
      <c r="EE1" s="32"/>
      <c r="EF1" s="32"/>
      <c r="EG1" s="32"/>
      <c r="EH1" s="32"/>
      <c r="EI1" s="33"/>
      <c r="EJ1" s="362" t="s">
        <v>41</v>
      </c>
      <c r="EK1" s="372"/>
      <c r="EL1" s="373"/>
      <c r="EM1" s="373"/>
      <c r="EN1" s="373"/>
      <c r="EO1" s="374"/>
      <c r="EP1" s="362" t="s">
        <v>41</v>
      </c>
    </row>
    <row r="2" spans="1:146" ht="13.5" customHeight="1">
      <c r="A2" s="388"/>
      <c r="B2" s="366"/>
      <c r="C2" s="392"/>
      <c r="D2" s="34" t="s">
        <v>42</v>
      </c>
      <c r="E2" s="332"/>
      <c r="F2" s="386"/>
      <c r="G2" s="346"/>
      <c r="H2" s="346"/>
      <c r="I2" s="346"/>
      <c r="J2" s="343"/>
      <c r="K2" s="354"/>
      <c r="L2" s="346"/>
      <c r="M2" s="346"/>
      <c r="N2" s="346"/>
      <c r="O2" s="343"/>
      <c r="P2" s="354"/>
      <c r="Q2" s="346"/>
      <c r="R2" s="346"/>
      <c r="S2" s="346"/>
      <c r="T2" s="343"/>
      <c r="U2" s="354"/>
      <c r="V2" s="346"/>
      <c r="W2" s="346"/>
      <c r="X2" s="346"/>
      <c r="Y2" s="343"/>
      <c r="Z2" s="354"/>
      <c r="AA2" s="346"/>
      <c r="AB2" s="346"/>
      <c r="AC2" s="346"/>
      <c r="AD2" s="343"/>
      <c r="AE2" s="354"/>
      <c r="AF2" s="346"/>
      <c r="AG2" s="346"/>
      <c r="AH2" s="346"/>
      <c r="AI2" s="343"/>
      <c r="AJ2" s="354"/>
      <c r="AK2" s="346"/>
      <c r="AL2" s="346"/>
      <c r="AM2" s="346"/>
      <c r="AN2" s="343"/>
      <c r="AO2" s="354"/>
      <c r="AP2" s="346"/>
      <c r="AQ2" s="346"/>
      <c r="AR2" s="346"/>
      <c r="AS2" s="343"/>
      <c r="AT2" s="354"/>
      <c r="AU2" s="346"/>
      <c r="AV2" s="346"/>
      <c r="AW2" s="346"/>
      <c r="AX2" s="343"/>
      <c r="AY2" s="357"/>
      <c r="AZ2" s="357"/>
      <c r="BA2" s="360"/>
      <c r="BB2" s="346"/>
      <c r="BC2" s="346"/>
      <c r="BD2" s="346"/>
      <c r="BE2" s="343"/>
      <c r="BF2" s="360"/>
      <c r="BG2" s="346"/>
      <c r="BH2" s="346"/>
      <c r="BI2" s="346"/>
      <c r="BJ2" s="343"/>
      <c r="BK2" s="360"/>
      <c r="BL2" s="346"/>
      <c r="BM2" s="346"/>
      <c r="BN2" s="346"/>
      <c r="BO2" s="343"/>
      <c r="BP2" s="360"/>
      <c r="BQ2" s="346"/>
      <c r="BR2" s="346"/>
      <c r="BS2" s="346"/>
      <c r="BT2" s="343"/>
      <c r="BU2" s="360"/>
      <c r="BV2" s="346"/>
      <c r="BW2" s="346"/>
      <c r="BX2" s="346"/>
      <c r="BY2" s="343"/>
      <c r="BZ2" s="360"/>
      <c r="CA2" s="346"/>
      <c r="CB2" s="346"/>
      <c r="CC2" s="346"/>
      <c r="CD2" s="343"/>
      <c r="CE2" s="360"/>
      <c r="CF2" s="346"/>
      <c r="CG2" s="346"/>
      <c r="CH2" s="346"/>
      <c r="CI2" s="343"/>
      <c r="CJ2" s="360"/>
      <c r="CK2" s="346"/>
      <c r="CL2" s="346"/>
      <c r="CM2" s="346"/>
      <c r="CN2" s="343"/>
      <c r="CO2" s="360"/>
      <c r="CP2" s="346"/>
      <c r="CQ2" s="346"/>
      <c r="CR2" s="346"/>
      <c r="CS2" s="343"/>
      <c r="CT2" s="360"/>
      <c r="CU2" s="346"/>
      <c r="CV2" s="346"/>
      <c r="CW2" s="346"/>
      <c r="CX2" s="343"/>
      <c r="CY2" s="360"/>
      <c r="CZ2" s="346"/>
      <c r="DA2" s="346"/>
      <c r="DB2" s="346"/>
      <c r="DC2" s="343"/>
      <c r="DD2" s="357"/>
      <c r="DE2" s="357"/>
      <c r="DF2" s="363"/>
      <c r="DG2" s="35"/>
      <c r="DH2" s="375" t="s">
        <v>43</v>
      </c>
      <c r="DI2" s="376"/>
      <c r="DJ2" s="376"/>
      <c r="DK2" s="376"/>
      <c r="DL2" s="377"/>
      <c r="DM2" s="375" t="s">
        <v>44</v>
      </c>
      <c r="DN2" s="376"/>
      <c r="DO2" s="376"/>
      <c r="DP2" s="376"/>
      <c r="DQ2" s="377"/>
      <c r="DR2" s="36" t="s">
        <v>39</v>
      </c>
      <c r="DS2" s="37" t="s">
        <v>45</v>
      </c>
      <c r="DT2" s="36" t="s">
        <v>46</v>
      </c>
      <c r="DU2" s="36" t="s">
        <v>47</v>
      </c>
      <c r="DV2" s="366"/>
      <c r="DW2" s="357"/>
      <c r="DX2" s="357"/>
      <c r="DY2" s="363"/>
      <c r="DZ2" s="259"/>
      <c r="EA2" s="365" t="s">
        <v>48</v>
      </c>
      <c r="EB2" s="337"/>
      <c r="EC2" s="337"/>
      <c r="ED2" s="337"/>
      <c r="EE2" s="337"/>
      <c r="EF2" s="337"/>
      <c r="EG2" s="337"/>
      <c r="EH2" s="337"/>
      <c r="EI2" s="366"/>
      <c r="EJ2" s="357"/>
      <c r="EK2" s="365" t="s">
        <v>48</v>
      </c>
      <c r="EL2" s="337"/>
      <c r="EM2" s="337"/>
      <c r="EN2" s="337"/>
      <c r="EO2" s="366"/>
      <c r="EP2" s="357"/>
    </row>
    <row r="3" spans="1:146" ht="13.5" customHeight="1">
      <c r="A3" s="388"/>
      <c r="B3" s="366"/>
      <c r="C3" s="392"/>
      <c r="D3" s="34" t="s">
        <v>49</v>
      </c>
      <c r="E3" s="332"/>
      <c r="F3" s="38"/>
      <c r="G3" s="39"/>
      <c r="H3" s="39"/>
      <c r="I3" s="39"/>
      <c r="J3" s="40"/>
      <c r="K3" s="38"/>
      <c r="L3" s="39"/>
      <c r="M3" s="39"/>
      <c r="N3" s="39"/>
      <c r="O3" s="40"/>
      <c r="P3" s="38"/>
      <c r="Q3" s="39"/>
      <c r="R3" s="39"/>
      <c r="S3" s="39"/>
      <c r="T3" s="40"/>
      <c r="U3" s="38"/>
      <c r="V3" s="39"/>
      <c r="W3" s="39"/>
      <c r="X3" s="39"/>
      <c r="Y3" s="40"/>
      <c r="Z3" s="38"/>
      <c r="AA3" s="39"/>
      <c r="AB3" s="39"/>
      <c r="AC3" s="39"/>
      <c r="AD3" s="40"/>
      <c r="AE3" s="38"/>
      <c r="AF3" s="39"/>
      <c r="AG3" s="39"/>
      <c r="AH3" s="39"/>
      <c r="AI3" s="40"/>
      <c r="AJ3" s="38"/>
      <c r="AK3" s="39"/>
      <c r="AL3" s="39"/>
      <c r="AM3" s="39"/>
      <c r="AN3" s="40"/>
      <c r="AO3" s="38"/>
      <c r="AP3" s="39"/>
      <c r="AQ3" s="39"/>
      <c r="AR3" s="39"/>
      <c r="AS3" s="40"/>
      <c r="AT3" s="38"/>
      <c r="AU3" s="39"/>
      <c r="AV3" s="39"/>
      <c r="AW3" s="39"/>
      <c r="AX3" s="40"/>
      <c r="AY3" s="357"/>
      <c r="AZ3" s="357"/>
      <c r="BA3" s="38"/>
      <c r="BB3" s="39"/>
      <c r="BC3" s="39"/>
      <c r="BD3" s="39"/>
      <c r="BE3" s="40"/>
      <c r="BF3" s="38"/>
      <c r="BG3" s="39"/>
      <c r="BH3" s="39"/>
      <c r="BI3" s="39"/>
      <c r="BJ3" s="40"/>
      <c r="BK3" s="38"/>
      <c r="BL3" s="39"/>
      <c r="BM3" s="39"/>
      <c r="BN3" s="39"/>
      <c r="BO3" s="40"/>
      <c r="BP3" s="38"/>
      <c r="BQ3" s="39"/>
      <c r="BR3" s="39"/>
      <c r="BS3" s="39"/>
      <c r="BT3" s="40"/>
      <c r="BU3" s="38"/>
      <c r="BV3" s="39"/>
      <c r="BW3" s="39"/>
      <c r="BX3" s="39"/>
      <c r="BY3" s="40"/>
      <c r="BZ3" s="38"/>
      <c r="CA3" s="39"/>
      <c r="CB3" s="39"/>
      <c r="CC3" s="39"/>
      <c r="CD3" s="40"/>
      <c r="CE3" s="38"/>
      <c r="CF3" s="39"/>
      <c r="CG3" s="39"/>
      <c r="CH3" s="39"/>
      <c r="CI3" s="40"/>
      <c r="CJ3" s="38"/>
      <c r="CK3" s="39"/>
      <c r="CL3" s="39"/>
      <c r="CM3" s="39"/>
      <c r="CN3" s="40"/>
      <c r="CO3" s="38"/>
      <c r="CP3" s="39"/>
      <c r="CQ3" s="39"/>
      <c r="CR3" s="39"/>
      <c r="CS3" s="40"/>
      <c r="CT3" s="38"/>
      <c r="CU3" s="39"/>
      <c r="CV3" s="39"/>
      <c r="CW3" s="39"/>
      <c r="CX3" s="40"/>
      <c r="CY3" s="38"/>
      <c r="CZ3" s="39"/>
      <c r="DA3" s="39"/>
      <c r="DB3" s="39"/>
      <c r="DC3" s="40"/>
      <c r="DD3" s="357"/>
      <c r="DE3" s="357"/>
      <c r="DF3" s="363"/>
      <c r="DG3" s="35"/>
      <c r="DH3" s="375" t="s">
        <v>50</v>
      </c>
      <c r="DI3" s="376"/>
      <c r="DJ3" s="376"/>
      <c r="DK3" s="376"/>
      <c r="DL3" s="377"/>
      <c r="DM3" s="375" t="s">
        <v>50</v>
      </c>
      <c r="DN3" s="376"/>
      <c r="DO3" s="376"/>
      <c r="DP3" s="376"/>
      <c r="DQ3" s="377"/>
      <c r="DR3" s="380"/>
      <c r="DS3" s="382"/>
      <c r="DT3" s="380"/>
      <c r="DU3" s="380"/>
      <c r="DV3" s="366"/>
      <c r="DW3" s="357"/>
      <c r="DX3" s="357"/>
      <c r="DY3" s="363"/>
      <c r="DZ3" s="259"/>
      <c r="EA3" s="367" t="s">
        <v>51</v>
      </c>
      <c r="EB3" s="352"/>
      <c r="EC3" s="352"/>
      <c r="ED3" s="352"/>
      <c r="EE3" s="352"/>
      <c r="EF3" s="352"/>
      <c r="EG3" s="352"/>
      <c r="EH3" s="352"/>
      <c r="EI3" s="368"/>
      <c r="EJ3" s="357"/>
      <c r="EK3" s="384" t="s">
        <v>52</v>
      </c>
      <c r="EL3" s="337"/>
      <c r="EM3" s="337"/>
      <c r="EN3" s="337"/>
      <c r="EO3" s="366"/>
      <c r="EP3" s="357"/>
    </row>
    <row r="4" spans="1:146" ht="13.5" customHeight="1">
      <c r="A4" s="388"/>
      <c r="B4" s="366"/>
      <c r="C4" s="392"/>
      <c r="D4" s="34" t="s">
        <v>53</v>
      </c>
      <c r="E4" s="332"/>
      <c r="F4" s="41"/>
      <c r="G4" s="42"/>
      <c r="H4" s="42"/>
      <c r="I4" s="42"/>
      <c r="J4" s="43"/>
      <c r="K4" s="44"/>
      <c r="L4" s="42"/>
      <c r="M4" s="42"/>
      <c r="N4" s="42"/>
      <c r="O4" s="43"/>
      <c r="P4" s="44"/>
      <c r="Q4" s="42"/>
      <c r="R4" s="42"/>
      <c r="S4" s="42"/>
      <c r="T4" s="43"/>
      <c r="U4" s="44"/>
      <c r="V4" s="42"/>
      <c r="W4" s="42"/>
      <c r="X4" s="42"/>
      <c r="Y4" s="43"/>
      <c r="Z4" s="44"/>
      <c r="AA4" s="42"/>
      <c r="AB4" s="42"/>
      <c r="AC4" s="42"/>
      <c r="AD4" s="43"/>
      <c r="AE4" s="44"/>
      <c r="AF4" s="42"/>
      <c r="AG4" s="42"/>
      <c r="AH4" s="42"/>
      <c r="AI4" s="43"/>
      <c r="AJ4" s="44"/>
      <c r="AK4" s="42"/>
      <c r="AL4" s="42"/>
      <c r="AM4" s="42"/>
      <c r="AN4" s="43"/>
      <c r="AO4" s="44"/>
      <c r="AP4" s="42"/>
      <c r="AQ4" s="42"/>
      <c r="AR4" s="42"/>
      <c r="AS4" s="43"/>
      <c r="AT4" s="44"/>
      <c r="AU4" s="42"/>
      <c r="AV4" s="42"/>
      <c r="AW4" s="42"/>
      <c r="AX4" s="43"/>
      <c r="AY4" s="357"/>
      <c r="AZ4" s="357"/>
      <c r="BA4" s="45"/>
      <c r="BB4" s="46"/>
      <c r="BC4" s="46"/>
      <c r="BD4" s="46"/>
      <c r="BE4" s="47"/>
      <c r="BF4" s="45"/>
      <c r="BG4" s="46"/>
      <c r="BH4" s="46"/>
      <c r="BI4" s="46"/>
      <c r="BJ4" s="47"/>
      <c r="BK4" s="45"/>
      <c r="BL4" s="46"/>
      <c r="BM4" s="46"/>
      <c r="BN4" s="46"/>
      <c r="BO4" s="47"/>
      <c r="BP4" s="45"/>
      <c r="BQ4" s="46"/>
      <c r="BR4" s="46"/>
      <c r="BS4" s="46"/>
      <c r="BT4" s="47"/>
      <c r="BU4" s="45"/>
      <c r="BV4" s="46"/>
      <c r="BW4" s="46"/>
      <c r="BX4" s="46"/>
      <c r="BY4" s="47"/>
      <c r="BZ4" s="45"/>
      <c r="CA4" s="46"/>
      <c r="CB4" s="46"/>
      <c r="CC4" s="46"/>
      <c r="CD4" s="47"/>
      <c r="CE4" s="45"/>
      <c r="CF4" s="46"/>
      <c r="CG4" s="46"/>
      <c r="CH4" s="46"/>
      <c r="CI4" s="47"/>
      <c r="CJ4" s="45"/>
      <c r="CK4" s="46"/>
      <c r="CL4" s="46"/>
      <c r="CM4" s="46"/>
      <c r="CN4" s="47"/>
      <c r="CO4" s="45"/>
      <c r="CP4" s="46"/>
      <c r="CQ4" s="46"/>
      <c r="CR4" s="46"/>
      <c r="CS4" s="47"/>
      <c r="CT4" s="45"/>
      <c r="CU4" s="46"/>
      <c r="CV4" s="46"/>
      <c r="CW4" s="46"/>
      <c r="CX4" s="47"/>
      <c r="CY4" s="45"/>
      <c r="CZ4" s="46"/>
      <c r="DA4" s="46"/>
      <c r="DB4" s="46"/>
      <c r="DC4" s="47"/>
      <c r="DD4" s="357"/>
      <c r="DE4" s="357"/>
      <c r="DF4" s="363"/>
      <c r="DG4" s="35"/>
      <c r="DH4" s="48"/>
      <c r="DI4" s="49"/>
      <c r="DJ4" s="49"/>
      <c r="DK4" s="50"/>
      <c r="DL4" s="51"/>
      <c r="DM4" s="50"/>
      <c r="DN4" s="49"/>
      <c r="DO4" s="49"/>
      <c r="DP4" s="49"/>
      <c r="DQ4" s="52"/>
      <c r="DR4" s="381"/>
      <c r="DS4" s="383"/>
      <c r="DT4" s="381"/>
      <c r="DU4" s="381"/>
      <c r="DV4" s="379"/>
      <c r="DW4" s="357"/>
      <c r="DX4" s="357"/>
      <c r="DY4" s="363"/>
      <c r="DZ4" s="259"/>
      <c r="EA4" s="27">
        <v>1</v>
      </c>
      <c r="EB4" s="53">
        <v>2</v>
      </c>
      <c r="EC4" s="54">
        <v>3</v>
      </c>
      <c r="ED4" s="53">
        <v>4</v>
      </c>
      <c r="EE4" s="53">
        <v>5</v>
      </c>
      <c r="EF4" s="53">
        <v>6</v>
      </c>
      <c r="EG4" s="55">
        <v>7</v>
      </c>
      <c r="EH4" s="26">
        <v>8</v>
      </c>
      <c r="EI4" s="56">
        <v>9</v>
      </c>
      <c r="EJ4" s="357"/>
      <c r="EK4" s="57">
        <v>1</v>
      </c>
      <c r="EL4" s="53">
        <v>2</v>
      </c>
      <c r="EM4" s="54">
        <v>3</v>
      </c>
      <c r="EN4" s="53">
        <v>4</v>
      </c>
      <c r="EO4" s="56">
        <v>5</v>
      </c>
      <c r="EP4" s="357"/>
    </row>
    <row r="5" spans="1:146" ht="13.5" customHeight="1">
      <c r="A5" s="389"/>
      <c r="B5" s="368"/>
      <c r="C5" s="392"/>
      <c r="D5" s="58" t="s">
        <v>54</v>
      </c>
      <c r="E5" s="333" t="s">
        <v>55</v>
      </c>
      <c r="F5" s="55"/>
      <c r="G5" s="53"/>
      <c r="H5" s="59"/>
      <c r="I5" s="59"/>
      <c r="J5" s="60"/>
      <c r="K5" s="61"/>
      <c r="L5" s="59"/>
      <c r="M5" s="59"/>
      <c r="N5" s="59"/>
      <c r="O5" s="60"/>
      <c r="P5" s="61"/>
      <c r="Q5" s="59"/>
      <c r="R5" s="59"/>
      <c r="S5" s="59"/>
      <c r="T5" s="60"/>
      <c r="U5" s="61"/>
      <c r="V5" s="59"/>
      <c r="W5" s="59"/>
      <c r="X5" s="59"/>
      <c r="Y5" s="60"/>
      <c r="Z5" s="61"/>
      <c r="AA5" s="59"/>
      <c r="AB5" s="59"/>
      <c r="AC5" s="59"/>
      <c r="AD5" s="60"/>
      <c r="AE5" s="61"/>
      <c r="AF5" s="59"/>
      <c r="AG5" s="59"/>
      <c r="AH5" s="59"/>
      <c r="AI5" s="60"/>
      <c r="AJ5" s="61"/>
      <c r="AK5" s="59"/>
      <c r="AL5" s="59"/>
      <c r="AM5" s="59"/>
      <c r="AN5" s="60"/>
      <c r="AO5" s="61"/>
      <c r="AP5" s="59"/>
      <c r="AQ5" s="59"/>
      <c r="AR5" s="59"/>
      <c r="AS5" s="60"/>
      <c r="AT5" s="61"/>
      <c r="AU5" s="59"/>
      <c r="AV5" s="59"/>
      <c r="AW5" s="59"/>
      <c r="AX5" s="60"/>
      <c r="AY5" s="358"/>
      <c r="AZ5" s="358"/>
      <c r="BA5" s="62"/>
      <c r="BB5" s="63"/>
      <c r="BC5" s="63"/>
      <c r="BD5" s="63"/>
      <c r="BE5" s="64"/>
      <c r="BF5" s="62"/>
      <c r="BG5" s="63"/>
      <c r="BH5" s="63"/>
      <c r="BI5" s="63"/>
      <c r="BJ5" s="64"/>
      <c r="BK5" s="62"/>
      <c r="BL5" s="63"/>
      <c r="BM5" s="63"/>
      <c r="BN5" s="63"/>
      <c r="BO5" s="64"/>
      <c r="BP5" s="62"/>
      <c r="BQ5" s="63"/>
      <c r="BR5" s="63"/>
      <c r="BS5" s="63"/>
      <c r="BT5" s="64"/>
      <c r="BU5" s="62"/>
      <c r="BV5" s="63"/>
      <c r="BW5" s="63"/>
      <c r="BX5" s="63"/>
      <c r="BY5" s="64"/>
      <c r="BZ5" s="62"/>
      <c r="CA5" s="63"/>
      <c r="CB5" s="63"/>
      <c r="CC5" s="63"/>
      <c r="CD5" s="64"/>
      <c r="CE5" s="62"/>
      <c r="CF5" s="63"/>
      <c r="CG5" s="63"/>
      <c r="CH5" s="63"/>
      <c r="CI5" s="64"/>
      <c r="CJ5" s="62"/>
      <c r="CK5" s="63"/>
      <c r="CL5" s="63"/>
      <c r="CM5" s="63"/>
      <c r="CN5" s="64"/>
      <c r="CO5" s="62"/>
      <c r="CP5" s="63"/>
      <c r="CQ5" s="63"/>
      <c r="CR5" s="63"/>
      <c r="CS5" s="64"/>
      <c r="CT5" s="62"/>
      <c r="CU5" s="63"/>
      <c r="CV5" s="63"/>
      <c r="CW5" s="63"/>
      <c r="CX5" s="64"/>
      <c r="CY5" s="62"/>
      <c r="CZ5" s="63"/>
      <c r="DA5" s="63"/>
      <c r="DB5" s="63"/>
      <c r="DC5" s="64"/>
      <c r="DD5" s="65"/>
      <c r="DE5" s="358"/>
      <c r="DF5" s="364"/>
      <c r="DG5" s="66" t="str">
        <f t="shared" ref="DG5:DG55" si="0">E5</f>
        <v>ชั้น</v>
      </c>
      <c r="DH5" s="67"/>
      <c r="DI5" s="68"/>
      <c r="DJ5" s="68"/>
      <c r="DK5" s="69"/>
      <c r="DL5" s="70"/>
      <c r="DM5" s="71"/>
      <c r="DN5" s="69"/>
      <c r="DO5" s="69"/>
      <c r="DP5" s="69"/>
      <c r="DQ5" s="72"/>
      <c r="DR5" s="73"/>
      <c r="DS5" s="74"/>
      <c r="DT5" s="75"/>
      <c r="DU5" s="73">
        <v>100</v>
      </c>
      <c r="DV5" s="76"/>
      <c r="DW5" s="358"/>
      <c r="DX5" s="358"/>
      <c r="DY5" s="364"/>
      <c r="DZ5" s="66" t="s">
        <v>55</v>
      </c>
      <c r="EA5" s="27">
        <v>3</v>
      </c>
      <c r="EB5" s="53">
        <v>3</v>
      </c>
      <c r="EC5" s="77">
        <v>3</v>
      </c>
      <c r="ED5" s="78">
        <v>3</v>
      </c>
      <c r="EE5" s="78">
        <v>3</v>
      </c>
      <c r="EF5" s="78">
        <v>3</v>
      </c>
      <c r="EG5" s="79">
        <v>3</v>
      </c>
      <c r="EH5" s="80">
        <v>3</v>
      </c>
      <c r="EI5" s="81">
        <v>3</v>
      </c>
      <c r="EJ5" s="358"/>
      <c r="EK5" s="82">
        <v>3</v>
      </c>
      <c r="EL5" s="78">
        <v>3</v>
      </c>
      <c r="EM5" s="77">
        <v>3</v>
      </c>
      <c r="EN5" s="78">
        <v>3</v>
      </c>
      <c r="EO5" s="81">
        <v>3</v>
      </c>
      <c r="EP5" s="358"/>
    </row>
    <row r="6" spans="1:146" ht="13.5" customHeight="1">
      <c r="A6" s="285">
        <v>1</v>
      </c>
      <c r="B6" s="286" t="s">
        <v>84</v>
      </c>
      <c r="C6" s="287" t="s">
        <v>85</v>
      </c>
      <c r="D6" s="288" t="s">
        <v>59</v>
      </c>
      <c r="E6" s="397">
        <v>3.1</v>
      </c>
      <c r="F6" s="289"/>
      <c r="G6" s="290"/>
      <c r="H6" s="290"/>
      <c r="I6" s="290"/>
      <c r="J6" s="290"/>
      <c r="K6" s="291"/>
      <c r="L6" s="292"/>
      <c r="M6" s="290"/>
      <c r="N6" s="292"/>
      <c r="O6" s="293"/>
      <c r="P6" s="291"/>
      <c r="Q6" s="292"/>
      <c r="R6" s="290"/>
      <c r="S6" s="292"/>
      <c r="T6" s="293"/>
      <c r="U6" s="291"/>
      <c r="V6" s="292"/>
      <c r="W6" s="290"/>
      <c r="X6" s="292"/>
      <c r="Y6" s="293"/>
      <c r="Z6" s="291"/>
      <c r="AA6" s="292"/>
      <c r="AB6" s="292"/>
      <c r="AC6" s="292"/>
      <c r="AD6" s="293"/>
      <c r="AE6" s="291"/>
      <c r="AF6" s="292"/>
      <c r="AG6" s="290"/>
      <c r="AH6" s="292"/>
      <c r="AI6" s="293"/>
      <c r="AJ6" s="291"/>
      <c r="AK6" s="292"/>
      <c r="AL6" s="290"/>
      <c r="AM6" s="292"/>
      <c r="AN6" s="293"/>
      <c r="AO6" s="291"/>
      <c r="AP6" s="292"/>
      <c r="AQ6" s="290"/>
      <c r="AR6" s="292"/>
      <c r="AS6" s="293"/>
      <c r="AT6" s="291"/>
      <c r="AU6" s="292"/>
      <c r="AV6" s="290"/>
      <c r="AW6" s="292"/>
      <c r="AX6" s="293"/>
      <c r="AY6" s="90">
        <v>1</v>
      </c>
      <c r="AZ6" s="91" t="str">
        <f t="shared" ref="AZ6:AZ55" si="1">C6</f>
        <v>เด็กชายกฤษณกัณฑ์</v>
      </c>
      <c r="BA6" s="92"/>
      <c r="BB6" s="93"/>
      <c r="BC6" s="85"/>
      <c r="BD6" s="93"/>
      <c r="BE6" s="94"/>
      <c r="BF6" s="92"/>
      <c r="BG6" s="93"/>
      <c r="BH6" s="85"/>
      <c r="BI6" s="93"/>
      <c r="BJ6" s="94"/>
      <c r="BK6" s="92"/>
      <c r="BL6" s="93"/>
      <c r="BM6" s="85"/>
      <c r="BN6" s="93"/>
      <c r="BO6" s="94"/>
      <c r="BP6" s="92"/>
      <c r="BQ6" s="93"/>
      <c r="BR6" s="85"/>
      <c r="BS6" s="93"/>
      <c r="BT6" s="94"/>
      <c r="BU6" s="92"/>
      <c r="BV6" s="93"/>
      <c r="BW6" s="85"/>
      <c r="BX6" s="93"/>
      <c r="BY6" s="94"/>
      <c r="BZ6" s="92"/>
      <c r="CA6" s="93"/>
      <c r="CB6" s="85"/>
      <c r="CC6" s="93"/>
      <c r="CD6" s="94"/>
      <c r="CE6" s="92"/>
      <c r="CF6" s="93"/>
      <c r="CG6" s="85"/>
      <c r="CH6" s="93"/>
      <c r="CI6" s="94"/>
      <c r="CJ6" s="92"/>
      <c r="CK6" s="93"/>
      <c r="CL6" s="85"/>
      <c r="CM6" s="93"/>
      <c r="CN6" s="94"/>
      <c r="CO6" s="92"/>
      <c r="CP6" s="93"/>
      <c r="CQ6" s="85"/>
      <c r="CR6" s="93"/>
      <c r="CS6" s="94"/>
      <c r="CT6" s="92"/>
      <c r="CU6" s="93"/>
      <c r="CV6" s="85"/>
      <c r="CW6" s="93"/>
      <c r="CX6" s="94"/>
      <c r="CY6" s="92"/>
      <c r="CZ6" s="93"/>
      <c r="DA6" s="85"/>
      <c r="DB6" s="93"/>
      <c r="DC6" s="94"/>
      <c r="DD6" s="84"/>
      <c r="DE6" s="83">
        <v>1</v>
      </c>
      <c r="DF6" s="95" t="str">
        <f t="shared" ref="DF6:DF55" si="2">C6</f>
        <v>เด็กชายกฤษณกัณฑ์</v>
      </c>
      <c r="DG6" s="96">
        <f t="shared" si="0"/>
        <v>3.1</v>
      </c>
      <c r="DH6" s="97"/>
      <c r="DI6" s="98"/>
      <c r="DJ6" s="98"/>
      <c r="DK6" s="98"/>
      <c r="DL6" s="99"/>
      <c r="DM6" s="97"/>
      <c r="DN6" s="98"/>
      <c r="DO6" s="98"/>
      <c r="DP6" s="98"/>
      <c r="DQ6" s="99"/>
      <c r="DR6" s="90">
        <f t="shared" ref="DR6:DR55" si="3">SUM(DH6:DQ6)</f>
        <v>0</v>
      </c>
      <c r="DS6" s="100"/>
      <c r="DT6" s="90"/>
      <c r="DU6" s="101">
        <f t="shared" ref="DU6:DU52" si="4">SUM(DR6:DT6)</f>
        <v>0</v>
      </c>
      <c r="DV6" s="90">
        <f t="shared" ref="DV6:DV55" si="5">IF(DU6&gt;79,4,IF(DU6&gt;74,3.5,IF(DU6&gt;69,3,IF(DU6&gt;64,2.5,IF(DU6&gt;59,2,IF(DU6&gt;54,1.5,IF(DU6&gt;49,1,0)))))))</f>
        <v>0</v>
      </c>
      <c r="DW6" s="102">
        <f t="shared" ref="DW6:DW10" si="6">DE6</f>
        <v>1</v>
      </c>
      <c r="DX6" s="103" t="str">
        <f t="shared" ref="DX6" si="7">B6</f>
        <v>41509</v>
      </c>
      <c r="DY6" s="104" t="str">
        <f t="shared" ref="DY6:DY37" si="8">C6</f>
        <v>เด็กชายกฤษณกัณฑ์</v>
      </c>
      <c r="DZ6" s="260">
        <f t="shared" ref="DZ6:DZ37" si="9">E6</f>
        <v>3.1</v>
      </c>
      <c r="EA6" s="105"/>
      <c r="EB6" s="106"/>
      <c r="EC6" s="107"/>
      <c r="ED6" s="106"/>
      <c r="EE6" s="106"/>
      <c r="EF6" s="106"/>
      <c r="EG6" s="108"/>
      <c r="EH6" s="109"/>
      <c r="EI6" s="110"/>
      <c r="EJ6" s="83" t="e">
        <f t="shared" ref="EJ6:EJ55" si="10">MODE(EA6:EI6)</f>
        <v>#N/A</v>
      </c>
      <c r="EK6" s="111"/>
      <c r="EL6" s="106"/>
      <c r="EM6" s="107"/>
      <c r="EN6" s="106"/>
      <c r="EO6" s="110"/>
      <c r="EP6" s="112" t="e">
        <f t="shared" ref="EP6:EP55" si="11">MODE(EK6:EO6)</f>
        <v>#N/A</v>
      </c>
    </row>
    <row r="7" spans="1:146" ht="13.5" customHeight="1">
      <c r="A7" s="294">
        <v>2</v>
      </c>
      <c r="B7" s="295" t="s">
        <v>86</v>
      </c>
      <c r="C7" s="296" t="s">
        <v>79</v>
      </c>
      <c r="D7" s="297" t="s">
        <v>87</v>
      </c>
      <c r="E7" s="398">
        <v>3.1</v>
      </c>
      <c r="F7" s="298"/>
      <c r="G7" s="299"/>
      <c r="H7" s="300"/>
      <c r="I7" s="299"/>
      <c r="J7" s="301"/>
      <c r="K7" s="298"/>
      <c r="L7" s="299"/>
      <c r="M7" s="300"/>
      <c r="N7" s="299"/>
      <c r="O7" s="301"/>
      <c r="P7" s="298"/>
      <c r="Q7" s="299"/>
      <c r="R7" s="300"/>
      <c r="S7" s="299"/>
      <c r="T7" s="301"/>
      <c r="U7" s="298"/>
      <c r="V7" s="299"/>
      <c r="W7" s="300"/>
      <c r="X7" s="299"/>
      <c r="Y7" s="301"/>
      <c r="Z7" s="298"/>
      <c r="AA7" s="299"/>
      <c r="AB7" s="299"/>
      <c r="AC7" s="299"/>
      <c r="AD7" s="301"/>
      <c r="AE7" s="298"/>
      <c r="AF7" s="299"/>
      <c r="AG7" s="302"/>
      <c r="AH7" s="299"/>
      <c r="AI7" s="301"/>
      <c r="AJ7" s="298"/>
      <c r="AK7" s="299"/>
      <c r="AL7" s="300"/>
      <c r="AM7" s="299"/>
      <c r="AN7" s="301"/>
      <c r="AO7" s="298"/>
      <c r="AP7" s="299"/>
      <c r="AQ7" s="300"/>
      <c r="AR7" s="299"/>
      <c r="AS7" s="301"/>
      <c r="AT7" s="298"/>
      <c r="AU7" s="299"/>
      <c r="AV7" s="300"/>
      <c r="AW7" s="299"/>
      <c r="AX7" s="301"/>
      <c r="AY7" s="113">
        <v>2</v>
      </c>
      <c r="AZ7" s="91" t="str">
        <f t="shared" si="1"/>
        <v>เด็กชายกฤษดา</v>
      </c>
      <c r="BA7" s="119"/>
      <c r="BB7" s="120"/>
      <c r="BC7" s="121"/>
      <c r="BD7" s="120"/>
      <c r="BE7" s="122"/>
      <c r="BF7" s="119"/>
      <c r="BG7" s="120"/>
      <c r="BH7" s="121"/>
      <c r="BI7" s="120"/>
      <c r="BJ7" s="122"/>
      <c r="BK7" s="119"/>
      <c r="BL7" s="120"/>
      <c r="BM7" s="121"/>
      <c r="BN7" s="120"/>
      <c r="BO7" s="122"/>
      <c r="BP7" s="119"/>
      <c r="BQ7" s="120"/>
      <c r="BR7" s="121"/>
      <c r="BS7" s="120"/>
      <c r="BT7" s="122"/>
      <c r="BU7" s="119"/>
      <c r="BV7" s="120"/>
      <c r="BW7" s="121"/>
      <c r="BX7" s="120"/>
      <c r="BY7" s="122"/>
      <c r="BZ7" s="119"/>
      <c r="CA7" s="120"/>
      <c r="CB7" s="121"/>
      <c r="CC7" s="120"/>
      <c r="CD7" s="122"/>
      <c r="CE7" s="119"/>
      <c r="CF7" s="120"/>
      <c r="CG7" s="121"/>
      <c r="CH7" s="120"/>
      <c r="CI7" s="122"/>
      <c r="CJ7" s="119"/>
      <c r="CK7" s="120"/>
      <c r="CL7" s="121"/>
      <c r="CM7" s="120"/>
      <c r="CN7" s="122"/>
      <c r="CO7" s="119"/>
      <c r="CP7" s="120"/>
      <c r="CQ7" s="121"/>
      <c r="CR7" s="120"/>
      <c r="CS7" s="122"/>
      <c r="CT7" s="119"/>
      <c r="CU7" s="120"/>
      <c r="CV7" s="121"/>
      <c r="CW7" s="120"/>
      <c r="CX7" s="122"/>
      <c r="CY7" s="119"/>
      <c r="CZ7" s="120"/>
      <c r="DA7" s="121"/>
      <c r="DB7" s="120"/>
      <c r="DC7" s="122"/>
      <c r="DD7" s="123"/>
      <c r="DE7" s="112">
        <v>2</v>
      </c>
      <c r="DF7" s="124" t="str">
        <f t="shared" si="2"/>
        <v>เด็กชายกฤษดา</v>
      </c>
      <c r="DG7" s="102">
        <f t="shared" si="0"/>
        <v>3.1</v>
      </c>
      <c r="DH7" s="125"/>
      <c r="DI7" s="126"/>
      <c r="DJ7" s="126"/>
      <c r="DK7" s="126"/>
      <c r="DL7" s="127"/>
      <c r="DM7" s="125"/>
      <c r="DN7" s="126"/>
      <c r="DO7" s="126"/>
      <c r="DP7" s="126"/>
      <c r="DQ7" s="127"/>
      <c r="DR7" s="113">
        <f t="shared" si="3"/>
        <v>0</v>
      </c>
      <c r="DS7" s="128"/>
      <c r="DT7" s="113"/>
      <c r="DU7" s="129">
        <f t="shared" si="4"/>
        <v>0</v>
      </c>
      <c r="DV7" s="113">
        <f t="shared" si="5"/>
        <v>0</v>
      </c>
      <c r="DW7" s="102">
        <f t="shared" si="6"/>
        <v>2</v>
      </c>
      <c r="DX7" s="130" t="str">
        <f t="shared" ref="DX7" si="12">B7</f>
        <v>41510</v>
      </c>
      <c r="DY7" s="131" t="str">
        <f t="shared" si="8"/>
        <v>เด็กชายกฤษดา</v>
      </c>
      <c r="DZ7" s="261">
        <f t="shared" si="9"/>
        <v>3.1</v>
      </c>
      <c r="EA7" s="132"/>
      <c r="EB7" s="133"/>
      <c r="EC7" s="133"/>
      <c r="ED7" s="133"/>
      <c r="EE7" s="133"/>
      <c r="EF7" s="133"/>
      <c r="EG7" s="133"/>
      <c r="EH7" s="134"/>
      <c r="EI7" s="135"/>
      <c r="EJ7" s="112" t="e">
        <f t="shared" si="10"/>
        <v>#N/A</v>
      </c>
      <c r="EK7" s="136"/>
      <c r="EL7" s="133"/>
      <c r="EM7" s="134"/>
      <c r="EN7" s="133"/>
      <c r="EO7" s="135"/>
      <c r="EP7" s="112" t="e">
        <f t="shared" si="11"/>
        <v>#N/A</v>
      </c>
    </row>
    <row r="8" spans="1:146" ht="13.5" customHeight="1">
      <c r="A8" s="272">
        <v>3</v>
      </c>
      <c r="B8" s="318" t="s">
        <v>88</v>
      </c>
      <c r="C8" s="296" t="s">
        <v>78</v>
      </c>
      <c r="D8" s="297" t="s">
        <v>73</v>
      </c>
      <c r="E8" s="399">
        <v>3.1</v>
      </c>
      <c r="F8" s="298"/>
      <c r="G8" s="299"/>
      <c r="H8" s="300"/>
      <c r="I8" s="299"/>
      <c r="J8" s="279"/>
      <c r="K8" s="175"/>
      <c r="L8" s="277"/>
      <c r="M8" s="278"/>
      <c r="N8" s="277"/>
      <c r="O8" s="279"/>
      <c r="P8" s="175"/>
      <c r="Q8" s="277"/>
      <c r="R8" s="278"/>
      <c r="S8" s="277"/>
      <c r="T8" s="279"/>
      <c r="U8" s="175"/>
      <c r="V8" s="277"/>
      <c r="W8" s="278"/>
      <c r="X8" s="277"/>
      <c r="Y8" s="279"/>
      <c r="Z8" s="175"/>
      <c r="AA8" s="277"/>
      <c r="AB8" s="277"/>
      <c r="AC8" s="277"/>
      <c r="AD8" s="279"/>
      <c r="AE8" s="175"/>
      <c r="AF8" s="277"/>
      <c r="AG8" s="278"/>
      <c r="AH8" s="277"/>
      <c r="AI8" s="279"/>
      <c r="AJ8" s="175"/>
      <c r="AK8" s="277"/>
      <c r="AL8" s="278"/>
      <c r="AM8" s="277"/>
      <c r="AN8" s="279"/>
      <c r="AO8" s="175"/>
      <c r="AP8" s="277"/>
      <c r="AQ8" s="278"/>
      <c r="AR8" s="277"/>
      <c r="AS8" s="279"/>
      <c r="AT8" s="175"/>
      <c r="AU8" s="277"/>
      <c r="AV8" s="278"/>
      <c r="AW8" s="277"/>
      <c r="AX8" s="279"/>
      <c r="AY8" s="113">
        <v>3</v>
      </c>
      <c r="AZ8" s="91" t="str">
        <f t="shared" si="1"/>
        <v>เด็กชายคณิศร</v>
      </c>
      <c r="BA8" s="119"/>
      <c r="BB8" s="120"/>
      <c r="BC8" s="121"/>
      <c r="BD8" s="120"/>
      <c r="BE8" s="122"/>
      <c r="BF8" s="119"/>
      <c r="BG8" s="120"/>
      <c r="BH8" s="121"/>
      <c r="BI8" s="120"/>
      <c r="BJ8" s="122"/>
      <c r="BK8" s="119"/>
      <c r="BL8" s="120"/>
      <c r="BM8" s="121"/>
      <c r="BN8" s="120"/>
      <c r="BO8" s="122"/>
      <c r="BP8" s="119"/>
      <c r="BQ8" s="120"/>
      <c r="BR8" s="121"/>
      <c r="BS8" s="120"/>
      <c r="BT8" s="122"/>
      <c r="BU8" s="119"/>
      <c r="BV8" s="120"/>
      <c r="BW8" s="121"/>
      <c r="BX8" s="120"/>
      <c r="BY8" s="122"/>
      <c r="BZ8" s="119"/>
      <c r="CA8" s="120"/>
      <c r="CB8" s="121"/>
      <c r="CC8" s="120"/>
      <c r="CD8" s="122"/>
      <c r="CE8" s="119"/>
      <c r="CF8" s="120"/>
      <c r="CG8" s="121"/>
      <c r="CH8" s="120"/>
      <c r="CI8" s="122"/>
      <c r="CJ8" s="119"/>
      <c r="CK8" s="120"/>
      <c r="CL8" s="121"/>
      <c r="CM8" s="120"/>
      <c r="CN8" s="122"/>
      <c r="CO8" s="119"/>
      <c r="CP8" s="120"/>
      <c r="CQ8" s="121"/>
      <c r="CR8" s="120"/>
      <c r="CS8" s="122"/>
      <c r="CT8" s="119"/>
      <c r="CU8" s="120"/>
      <c r="CV8" s="121"/>
      <c r="CW8" s="120"/>
      <c r="CX8" s="122"/>
      <c r="CY8" s="119"/>
      <c r="CZ8" s="120"/>
      <c r="DA8" s="121"/>
      <c r="DB8" s="120"/>
      <c r="DC8" s="122"/>
      <c r="DD8" s="123"/>
      <c r="DE8" s="112">
        <v>3</v>
      </c>
      <c r="DF8" s="124" t="str">
        <f t="shared" si="2"/>
        <v>เด็กชายคณิศร</v>
      </c>
      <c r="DG8" s="102">
        <f t="shared" si="0"/>
        <v>3.1</v>
      </c>
      <c r="DH8" s="125"/>
      <c r="DI8" s="126"/>
      <c r="DJ8" s="126"/>
      <c r="DK8" s="126"/>
      <c r="DL8" s="137"/>
      <c r="DM8" s="128"/>
      <c r="DN8" s="126"/>
      <c r="DO8" s="126"/>
      <c r="DP8" s="126"/>
      <c r="DQ8" s="127"/>
      <c r="DR8" s="113">
        <f t="shared" si="3"/>
        <v>0</v>
      </c>
      <c r="DS8" s="128"/>
      <c r="DT8" s="113"/>
      <c r="DU8" s="129">
        <f t="shared" si="4"/>
        <v>0</v>
      </c>
      <c r="DV8" s="113">
        <f t="shared" si="5"/>
        <v>0</v>
      </c>
      <c r="DW8" s="102">
        <f t="shared" si="6"/>
        <v>3</v>
      </c>
      <c r="DX8" s="130" t="str">
        <f t="shared" ref="DX8" si="13">B8</f>
        <v>41511</v>
      </c>
      <c r="DY8" s="131" t="str">
        <f t="shared" si="8"/>
        <v>เด็กชายคณิศร</v>
      </c>
      <c r="DZ8" s="261">
        <f t="shared" si="9"/>
        <v>3.1</v>
      </c>
      <c r="EA8" s="132"/>
      <c r="EB8" s="133"/>
      <c r="EC8" s="133"/>
      <c r="ED8" s="133"/>
      <c r="EE8" s="133"/>
      <c r="EF8" s="133"/>
      <c r="EG8" s="133"/>
      <c r="EH8" s="134"/>
      <c r="EI8" s="135"/>
      <c r="EJ8" s="112" t="e">
        <f t="shared" si="10"/>
        <v>#N/A</v>
      </c>
      <c r="EK8" s="136"/>
      <c r="EL8" s="133"/>
      <c r="EM8" s="134"/>
      <c r="EN8" s="133"/>
      <c r="EO8" s="135"/>
      <c r="EP8" s="112" t="e">
        <f t="shared" si="11"/>
        <v>#N/A</v>
      </c>
    </row>
    <row r="9" spans="1:146" ht="13.5" customHeight="1">
      <c r="A9" s="304">
        <v>4</v>
      </c>
      <c r="B9" s="305" t="s">
        <v>89</v>
      </c>
      <c r="C9" s="306" t="s">
        <v>61</v>
      </c>
      <c r="D9" s="307" t="s">
        <v>90</v>
      </c>
      <c r="E9" s="400">
        <v>3.1</v>
      </c>
      <c r="F9" s="312"/>
      <c r="G9" s="313"/>
      <c r="H9" s="278"/>
      <c r="I9" s="277"/>
      <c r="J9" s="117"/>
      <c r="K9" s="114"/>
      <c r="L9" s="115"/>
      <c r="M9" s="116"/>
      <c r="N9" s="115"/>
      <c r="O9" s="117"/>
      <c r="P9" s="114"/>
      <c r="Q9" s="115"/>
      <c r="R9" s="116"/>
      <c r="S9" s="115"/>
      <c r="T9" s="117"/>
      <c r="U9" s="114"/>
      <c r="V9" s="115"/>
      <c r="W9" s="116"/>
      <c r="X9" s="115"/>
      <c r="Y9" s="117"/>
      <c r="Z9" s="114"/>
      <c r="AA9" s="115"/>
      <c r="AB9" s="115"/>
      <c r="AC9" s="115"/>
      <c r="AD9" s="117"/>
      <c r="AE9" s="114"/>
      <c r="AF9" s="115"/>
      <c r="AG9" s="118"/>
      <c r="AH9" s="115"/>
      <c r="AI9" s="117"/>
      <c r="AJ9" s="114"/>
      <c r="AK9" s="115"/>
      <c r="AL9" s="116"/>
      <c r="AM9" s="115"/>
      <c r="AN9" s="117"/>
      <c r="AO9" s="114"/>
      <c r="AP9" s="115"/>
      <c r="AQ9" s="116"/>
      <c r="AR9" s="115"/>
      <c r="AS9" s="117"/>
      <c r="AT9" s="114"/>
      <c r="AU9" s="115"/>
      <c r="AV9" s="116"/>
      <c r="AW9" s="115"/>
      <c r="AX9" s="117"/>
      <c r="AY9" s="113">
        <v>4</v>
      </c>
      <c r="AZ9" s="91" t="str">
        <f t="shared" si="1"/>
        <v>เด็กชายณภัทร</v>
      </c>
      <c r="BA9" s="119"/>
      <c r="BB9" s="120"/>
      <c r="BC9" s="121"/>
      <c r="BD9" s="120"/>
      <c r="BE9" s="122"/>
      <c r="BF9" s="119"/>
      <c r="BG9" s="120"/>
      <c r="BH9" s="121"/>
      <c r="BI9" s="120"/>
      <c r="BJ9" s="122"/>
      <c r="BK9" s="119"/>
      <c r="BL9" s="120"/>
      <c r="BM9" s="121"/>
      <c r="BN9" s="120"/>
      <c r="BO9" s="122"/>
      <c r="BP9" s="119"/>
      <c r="BQ9" s="120"/>
      <c r="BR9" s="121"/>
      <c r="BS9" s="120"/>
      <c r="BT9" s="122"/>
      <c r="BU9" s="119"/>
      <c r="BV9" s="120"/>
      <c r="BW9" s="121"/>
      <c r="BX9" s="120"/>
      <c r="BY9" s="122"/>
      <c r="BZ9" s="119"/>
      <c r="CA9" s="120"/>
      <c r="CB9" s="121"/>
      <c r="CC9" s="120"/>
      <c r="CD9" s="122"/>
      <c r="CE9" s="119"/>
      <c r="CF9" s="120"/>
      <c r="CG9" s="121"/>
      <c r="CH9" s="120"/>
      <c r="CI9" s="122"/>
      <c r="CJ9" s="119"/>
      <c r="CK9" s="120"/>
      <c r="CL9" s="121"/>
      <c r="CM9" s="120"/>
      <c r="CN9" s="122"/>
      <c r="CO9" s="119"/>
      <c r="CP9" s="120"/>
      <c r="CQ9" s="121"/>
      <c r="CR9" s="120"/>
      <c r="CS9" s="122"/>
      <c r="CT9" s="119"/>
      <c r="CU9" s="120"/>
      <c r="CV9" s="121"/>
      <c r="CW9" s="120"/>
      <c r="CX9" s="122"/>
      <c r="CY9" s="119"/>
      <c r="CZ9" s="120"/>
      <c r="DA9" s="121"/>
      <c r="DB9" s="120"/>
      <c r="DC9" s="122"/>
      <c r="DD9" s="123"/>
      <c r="DE9" s="112">
        <v>4</v>
      </c>
      <c r="DF9" s="124" t="str">
        <f t="shared" si="2"/>
        <v>เด็กชายณภัทร</v>
      </c>
      <c r="DG9" s="102">
        <f t="shared" si="0"/>
        <v>3.1</v>
      </c>
      <c r="DH9" s="125"/>
      <c r="DI9" s="126"/>
      <c r="DJ9" s="126"/>
      <c r="DK9" s="126"/>
      <c r="DL9" s="137"/>
      <c r="DM9" s="128"/>
      <c r="DN9" s="126"/>
      <c r="DO9" s="126"/>
      <c r="DP9" s="126"/>
      <c r="DQ9" s="127"/>
      <c r="DR9" s="113">
        <f t="shared" si="3"/>
        <v>0</v>
      </c>
      <c r="DS9" s="128"/>
      <c r="DT9" s="113"/>
      <c r="DU9" s="129">
        <f t="shared" si="4"/>
        <v>0</v>
      </c>
      <c r="DV9" s="113">
        <f t="shared" si="5"/>
        <v>0</v>
      </c>
      <c r="DW9" s="102">
        <f t="shared" si="6"/>
        <v>4</v>
      </c>
      <c r="DX9" s="130" t="str">
        <f t="shared" ref="DX9" si="14">B9</f>
        <v>41512</v>
      </c>
      <c r="DY9" s="131" t="str">
        <f t="shared" si="8"/>
        <v>เด็กชายณภัทร</v>
      </c>
      <c r="DZ9" s="261">
        <f t="shared" si="9"/>
        <v>3.1</v>
      </c>
      <c r="EA9" s="132"/>
      <c r="EB9" s="133"/>
      <c r="EC9" s="133"/>
      <c r="ED9" s="133"/>
      <c r="EE9" s="133"/>
      <c r="EF9" s="133"/>
      <c r="EG9" s="133"/>
      <c r="EH9" s="134"/>
      <c r="EI9" s="135"/>
      <c r="EJ9" s="112" t="e">
        <f t="shared" si="10"/>
        <v>#N/A</v>
      </c>
      <c r="EK9" s="136"/>
      <c r="EL9" s="133"/>
      <c r="EM9" s="134"/>
      <c r="EN9" s="133"/>
      <c r="EO9" s="135"/>
      <c r="EP9" s="112" t="e">
        <f t="shared" si="11"/>
        <v>#N/A</v>
      </c>
    </row>
    <row r="10" spans="1:146" ht="13.5" customHeight="1">
      <c r="A10" s="303">
        <v>5</v>
      </c>
      <c r="B10" s="269" t="s">
        <v>91</v>
      </c>
      <c r="C10" s="274" t="s">
        <v>60</v>
      </c>
      <c r="D10" s="273" t="s">
        <v>92</v>
      </c>
      <c r="E10" s="401">
        <v>3.1</v>
      </c>
      <c r="F10" s="280"/>
      <c r="G10" s="281"/>
      <c r="H10" s="141"/>
      <c r="I10" s="140"/>
      <c r="J10" s="142"/>
      <c r="K10" s="139"/>
      <c r="L10" s="140"/>
      <c r="M10" s="141"/>
      <c r="N10" s="140"/>
      <c r="O10" s="142"/>
      <c r="P10" s="139"/>
      <c r="Q10" s="140"/>
      <c r="R10" s="141"/>
      <c r="S10" s="140"/>
      <c r="T10" s="142"/>
      <c r="U10" s="139"/>
      <c r="V10" s="140"/>
      <c r="W10" s="141"/>
      <c r="X10" s="140"/>
      <c r="Y10" s="142"/>
      <c r="Z10" s="139"/>
      <c r="AA10" s="140"/>
      <c r="AB10" s="140"/>
      <c r="AC10" s="140"/>
      <c r="AD10" s="142"/>
      <c r="AE10" s="139"/>
      <c r="AF10" s="140"/>
      <c r="AG10" s="328"/>
      <c r="AH10" s="329"/>
      <c r="AI10" s="330"/>
      <c r="AJ10" s="139"/>
      <c r="AK10" s="140"/>
      <c r="AL10" s="141"/>
      <c r="AM10" s="140"/>
      <c r="AN10" s="142"/>
      <c r="AO10" s="139"/>
      <c r="AP10" s="140"/>
      <c r="AQ10" s="141"/>
      <c r="AR10" s="140"/>
      <c r="AS10" s="142"/>
      <c r="AT10" s="139"/>
      <c r="AU10" s="140"/>
      <c r="AV10" s="141"/>
      <c r="AW10" s="140"/>
      <c r="AX10" s="142"/>
      <c r="AY10" s="143">
        <v>5</v>
      </c>
      <c r="AZ10" s="144" t="str">
        <f>C10</f>
        <v>เด็กชายณัฐวุฒิ</v>
      </c>
      <c r="BA10" s="145"/>
      <c r="BB10" s="146"/>
      <c r="BC10" s="147"/>
      <c r="BD10" s="146"/>
      <c r="BE10" s="148"/>
      <c r="BF10" s="145"/>
      <c r="BG10" s="146"/>
      <c r="BH10" s="147"/>
      <c r="BI10" s="146"/>
      <c r="BJ10" s="148"/>
      <c r="BK10" s="145"/>
      <c r="BL10" s="146"/>
      <c r="BM10" s="147"/>
      <c r="BN10" s="146"/>
      <c r="BO10" s="148"/>
      <c r="BP10" s="145"/>
      <c r="BQ10" s="146"/>
      <c r="BR10" s="147"/>
      <c r="BS10" s="146"/>
      <c r="BT10" s="148"/>
      <c r="BU10" s="145"/>
      <c r="BV10" s="146"/>
      <c r="BW10" s="147"/>
      <c r="BX10" s="146"/>
      <c r="BY10" s="148"/>
      <c r="BZ10" s="145"/>
      <c r="CA10" s="146"/>
      <c r="CB10" s="147"/>
      <c r="CC10" s="146"/>
      <c r="CD10" s="148"/>
      <c r="CE10" s="145"/>
      <c r="CF10" s="146"/>
      <c r="CG10" s="147"/>
      <c r="CH10" s="146"/>
      <c r="CI10" s="148"/>
      <c r="CJ10" s="145"/>
      <c r="CK10" s="146"/>
      <c r="CL10" s="147"/>
      <c r="CM10" s="146"/>
      <c r="CN10" s="148"/>
      <c r="CO10" s="145"/>
      <c r="CP10" s="146"/>
      <c r="CQ10" s="147"/>
      <c r="CR10" s="146"/>
      <c r="CS10" s="148"/>
      <c r="CT10" s="145"/>
      <c r="CU10" s="146"/>
      <c r="CV10" s="147"/>
      <c r="CW10" s="146"/>
      <c r="CX10" s="148"/>
      <c r="CY10" s="145"/>
      <c r="CZ10" s="146"/>
      <c r="DA10" s="147"/>
      <c r="DB10" s="146"/>
      <c r="DC10" s="148"/>
      <c r="DD10" s="149"/>
      <c r="DE10" s="138">
        <v>5</v>
      </c>
      <c r="DF10" s="150" t="str">
        <f>C10</f>
        <v>เด็กชายณัฐวุฒิ</v>
      </c>
      <c r="DG10" s="102">
        <f>E10</f>
        <v>3.1</v>
      </c>
      <c r="DH10" s="151"/>
      <c r="DI10" s="152"/>
      <c r="DJ10" s="152"/>
      <c r="DK10" s="152"/>
      <c r="DL10" s="153"/>
      <c r="DM10" s="154"/>
      <c r="DN10" s="152"/>
      <c r="DO10" s="152"/>
      <c r="DP10" s="152"/>
      <c r="DQ10" s="155"/>
      <c r="DR10" s="143">
        <f t="shared" si="3"/>
        <v>0</v>
      </c>
      <c r="DS10" s="154"/>
      <c r="DT10" s="143"/>
      <c r="DU10" s="156">
        <f t="shared" si="4"/>
        <v>0</v>
      </c>
      <c r="DV10" s="143">
        <f t="shared" si="5"/>
        <v>0</v>
      </c>
      <c r="DW10" s="143">
        <f t="shared" si="6"/>
        <v>5</v>
      </c>
      <c r="DX10" s="157" t="str">
        <f>B10</f>
        <v>41514</v>
      </c>
      <c r="DY10" s="158" t="str">
        <f>C10</f>
        <v>เด็กชายณัฐวุฒิ</v>
      </c>
      <c r="DZ10" s="262">
        <f>E10</f>
        <v>3.1</v>
      </c>
      <c r="EA10" s="159"/>
      <c r="EB10" s="160"/>
      <c r="EC10" s="161"/>
      <c r="ED10" s="160"/>
      <c r="EE10" s="160"/>
      <c r="EF10" s="160"/>
      <c r="EG10" s="162"/>
      <c r="EH10" s="163"/>
      <c r="EI10" s="164"/>
      <c r="EJ10" s="138" t="e">
        <f t="shared" si="10"/>
        <v>#N/A</v>
      </c>
      <c r="EK10" s="165"/>
      <c r="EL10" s="160"/>
      <c r="EM10" s="161"/>
      <c r="EN10" s="160"/>
      <c r="EO10" s="164"/>
      <c r="EP10" s="138" t="e">
        <f t="shared" si="11"/>
        <v>#N/A</v>
      </c>
    </row>
    <row r="11" spans="1:146" ht="13.5" customHeight="1">
      <c r="A11" s="310">
        <v>6</v>
      </c>
      <c r="B11" s="286" t="s">
        <v>93</v>
      </c>
      <c r="C11" s="311" t="s">
        <v>94</v>
      </c>
      <c r="D11" s="288" t="s">
        <v>64</v>
      </c>
      <c r="E11" s="400">
        <v>3.1</v>
      </c>
      <c r="F11" s="312"/>
      <c r="G11" s="313"/>
      <c r="H11" s="86"/>
      <c r="I11" s="168"/>
      <c r="J11" s="169"/>
      <c r="K11" s="167"/>
      <c r="L11" s="168"/>
      <c r="M11" s="86"/>
      <c r="N11" s="168"/>
      <c r="O11" s="169"/>
      <c r="P11" s="167"/>
      <c r="Q11" s="168"/>
      <c r="R11" s="86"/>
      <c r="S11" s="168"/>
      <c r="T11" s="169"/>
      <c r="U11" s="167"/>
      <c r="V11" s="168"/>
      <c r="W11" s="86"/>
      <c r="X11" s="168"/>
      <c r="Y11" s="169"/>
      <c r="Z11" s="167"/>
      <c r="AA11" s="168"/>
      <c r="AB11" s="168"/>
      <c r="AC11" s="168"/>
      <c r="AD11" s="169"/>
      <c r="AE11" s="167"/>
      <c r="AF11" s="168"/>
      <c r="AG11" s="284"/>
      <c r="AH11" s="168"/>
      <c r="AI11" s="169"/>
      <c r="AJ11" s="167"/>
      <c r="AK11" s="168"/>
      <c r="AL11" s="86"/>
      <c r="AM11" s="168"/>
      <c r="AN11" s="169"/>
      <c r="AO11" s="167"/>
      <c r="AP11" s="168"/>
      <c r="AQ11" s="86"/>
      <c r="AR11" s="168"/>
      <c r="AS11" s="169"/>
      <c r="AT11" s="167"/>
      <c r="AU11" s="168"/>
      <c r="AV11" s="86"/>
      <c r="AW11" s="168"/>
      <c r="AX11" s="169"/>
      <c r="AY11" s="170">
        <v>6</v>
      </c>
      <c r="AZ11" s="91" t="str">
        <f>C11</f>
        <v>เด็กชายทนงศักดิ์</v>
      </c>
      <c r="BA11" s="92"/>
      <c r="BB11" s="93"/>
      <c r="BC11" s="85"/>
      <c r="BD11" s="93"/>
      <c r="BE11" s="94"/>
      <c r="BF11" s="92"/>
      <c r="BG11" s="93"/>
      <c r="BH11" s="85"/>
      <c r="BI11" s="93"/>
      <c r="BJ11" s="94"/>
      <c r="BK11" s="92"/>
      <c r="BL11" s="93"/>
      <c r="BM11" s="85"/>
      <c r="BN11" s="93"/>
      <c r="BO11" s="94"/>
      <c r="BP11" s="92"/>
      <c r="BQ11" s="93"/>
      <c r="BR11" s="85"/>
      <c r="BS11" s="93"/>
      <c r="BT11" s="94"/>
      <c r="BU11" s="92"/>
      <c r="BV11" s="93"/>
      <c r="BW11" s="85"/>
      <c r="BX11" s="93"/>
      <c r="BY11" s="94"/>
      <c r="BZ11" s="92"/>
      <c r="CA11" s="93"/>
      <c r="CB11" s="85"/>
      <c r="CC11" s="93"/>
      <c r="CD11" s="94"/>
      <c r="CE11" s="92"/>
      <c r="CF11" s="93"/>
      <c r="CG11" s="85"/>
      <c r="CH11" s="93"/>
      <c r="CI11" s="94"/>
      <c r="CJ11" s="92"/>
      <c r="CK11" s="93"/>
      <c r="CL11" s="85"/>
      <c r="CM11" s="93"/>
      <c r="CN11" s="94"/>
      <c r="CO11" s="92"/>
      <c r="CP11" s="93"/>
      <c r="CQ11" s="85"/>
      <c r="CR11" s="93"/>
      <c r="CS11" s="94"/>
      <c r="CT11" s="92"/>
      <c r="CU11" s="93"/>
      <c r="CV11" s="85"/>
      <c r="CW11" s="93"/>
      <c r="CX11" s="94"/>
      <c r="CY11" s="92"/>
      <c r="CZ11" s="93"/>
      <c r="DA11" s="85"/>
      <c r="DB11" s="93"/>
      <c r="DC11" s="94"/>
      <c r="DD11" s="84"/>
      <c r="DE11" s="166">
        <v>6</v>
      </c>
      <c r="DF11" s="95" t="str">
        <f>C11</f>
        <v>เด็กชายทนงศักดิ์</v>
      </c>
      <c r="DG11" s="96">
        <f>E11</f>
        <v>3.1</v>
      </c>
      <c r="DH11" s="97"/>
      <c r="DI11" s="98"/>
      <c r="DJ11" s="98"/>
      <c r="DK11" s="98"/>
      <c r="DL11" s="99"/>
      <c r="DM11" s="97"/>
      <c r="DN11" s="98"/>
      <c r="DO11" s="98"/>
      <c r="DP11" s="98"/>
      <c r="DQ11" s="99"/>
      <c r="DR11" s="90">
        <f t="shared" si="3"/>
        <v>0</v>
      </c>
      <c r="DS11" s="100"/>
      <c r="DT11" s="90"/>
      <c r="DU11" s="101">
        <f t="shared" si="4"/>
        <v>0</v>
      </c>
      <c r="DV11" s="90">
        <f t="shared" si="5"/>
        <v>0</v>
      </c>
      <c r="DW11" s="170">
        <v>6</v>
      </c>
      <c r="DX11" s="103" t="str">
        <f>B11</f>
        <v>41515</v>
      </c>
      <c r="DY11" s="104" t="str">
        <f>C11</f>
        <v>เด็กชายทนงศักดิ์</v>
      </c>
      <c r="DZ11" s="260">
        <f>E11</f>
        <v>3.1</v>
      </c>
      <c r="EA11" s="105"/>
      <c r="EB11" s="106"/>
      <c r="EC11" s="107"/>
      <c r="ED11" s="106"/>
      <c r="EE11" s="106"/>
      <c r="EF11" s="106"/>
      <c r="EG11" s="108"/>
      <c r="EH11" s="109"/>
      <c r="EI11" s="110"/>
      <c r="EJ11" s="83" t="e">
        <f t="shared" si="10"/>
        <v>#N/A</v>
      </c>
      <c r="EK11" s="111"/>
      <c r="EL11" s="106"/>
      <c r="EM11" s="107"/>
      <c r="EN11" s="106"/>
      <c r="EO11" s="110"/>
      <c r="EP11" s="112" t="e">
        <f t="shared" si="11"/>
        <v>#N/A</v>
      </c>
    </row>
    <row r="12" spans="1:146" ht="13.5" customHeight="1">
      <c r="A12" s="294">
        <v>7</v>
      </c>
      <c r="B12" s="295" t="s">
        <v>95</v>
      </c>
      <c r="C12" s="314" t="s">
        <v>75</v>
      </c>
      <c r="D12" s="297" t="s">
        <v>96</v>
      </c>
      <c r="E12" s="399">
        <v>3.1</v>
      </c>
      <c r="F12" s="298"/>
      <c r="G12" s="277"/>
      <c r="H12" s="118"/>
      <c r="I12" s="115"/>
      <c r="J12" s="117"/>
      <c r="K12" s="114"/>
      <c r="L12" s="115"/>
      <c r="M12" s="116"/>
      <c r="N12" s="115"/>
      <c r="O12" s="117"/>
      <c r="P12" s="114"/>
      <c r="Q12" s="115"/>
      <c r="R12" s="116"/>
      <c r="S12" s="115"/>
      <c r="T12" s="117"/>
      <c r="U12" s="114"/>
      <c r="V12" s="115"/>
      <c r="W12" s="116"/>
      <c r="X12" s="115"/>
      <c r="Y12" s="117"/>
      <c r="Z12" s="114"/>
      <c r="AA12" s="115"/>
      <c r="AB12" s="115"/>
      <c r="AC12" s="115"/>
      <c r="AD12" s="117"/>
      <c r="AE12" s="114"/>
      <c r="AF12" s="115"/>
      <c r="AG12" s="116"/>
      <c r="AH12" s="115"/>
      <c r="AI12" s="117"/>
      <c r="AJ12" s="114"/>
      <c r="AK12" s="115"/>
      <c r="AL12" s="116"/>
      <c r="AM12" s="115"/>
      <c r="AN12" s="117"/>
      <c r="AO12" s="114"/>
      <c r="AP12" s="115"/>
      <c r="AQ12" s="116"/>
      <c r="AR12" s="115"/>
      <c r="AS12" s="117"/>
      <c r="AT12" s="114"/>
      <c r="AU12" s="115"/>
      <c r="AV12" s="116"/>
      <c r="AW12" s="115"/>
      <c r="AX12" s="117"/>
      <c r="AY12" s="113">
        <v>7</v>
      </c>
      <c r="AZ12" s="91" t="str">
        <f>C12</f>
        <v>เด็กชายธนภูมิ</v>
      </c>
      <c r="BA12" s="119"/>
      <c r="BB12" s="120"/>
      <c r="BC12" s="121"/>
      <c r="BD12" s="120"/>
      <c r="BE12" s="122"/>
      <c r="BF12" s="119"/>
      <c r="BG12" s="120"/>
      <c r="BH12" s="121"/>
      <c r="BI12" s="120"/>
      <c r="BJ12" s="122"/>
      <c r="BK12" s="119"/>
      <c r="BL12" s="120"/>
      <c r="BM12" s="121"/>
      <c r="BN12" s="120"/>
      <c r="BO12" s="122"/>
      <c r="BP12" s="119"/>
      <c r="BQ12" s="120"/>
      <c r="BR12" s="121"/>
      <c r="BS12" s="120"/>
      <c r="BT12" s="122"/>
      <c r="BU12" s="119"/>
      <c r="BV12" s="120"/>
      <c r="BW12" s="121"/>
      <c r="BX12" s="120"/>
      <c r="BY12" s="122"/>
      <c r="BZ12" s="119"/>
      <c r="CA12" s="120"/>
      <c r="CB12" s="121"/>
      <c r="CC12" s="120"/>
      <c r="CD12" s="122"/>
      <c r="CE12" s="119"/>
      <c r="CF12" s="120"/>
      <c r="CG12" s="121"/>
      <c r="CH12" s="120"/>
      <c r="CI12" s="122"/>
      <c r="CJ12" s="119"/>
      <c r="CK12" s="120"/>
      <c r="CL12" s="121"/>
      <c r="CM12" s="120"/>
      <c r="CN12" s="122"/>
      <c r="CO12" s="119"/>
      <c r="CP12" s="120"/>
      <c r="CQ12" s="121"/>
      <c r="CR12" s="120"/>
      <c r="CS12" s="122"/>
      <c r="CT12" s="119"/>
      <c r="CU12" s="120"/>
      <c r="CV12" s="121"/>
      <c r="CW12" s="120"/>
      <c r="CX12" s="122"/>
      <c r="CY12" s="119"/>
      <c r="CZ12" s="120"/>
      <c r="DA12" s="121"/>
      <c r="DB12" s="120"/>
      <c r="DC12" s="122"/>
      <c r="DD12" s="123"/>
      <c r="DE12" s="112">
        <v>7</v>
      </c>
      <c r="DF12" s="124" t="str">
        <f>C12</f>
        <v>เด็กชายธนภูมิ</v>
      </c>
      <c r="DG12" s="102">
        <f>E12</f>
        <v>3.1</v>
      </c>
      <c r="DH12" s="125"/>
      <c r="DI12" s="126"/>
      <c r="DJ12" s="126"/>
      <c r="DK12" s="126"/>
      <c r="DL12" s="127"/>
      <c r="DM12" s="125"/>
      <c r="DN12" s="126"/>
      <c r="DO12" s="126"/>
      <c r="DP12" s="126"/>
      <c r="DQ12" s="127"/>
      <c r="DR12" s="113">
        <f t="shared" si="3"/>
        <v>0</v>
      </c>
      <c r="DS12" s="128"/>
      <c r="DT12" s="113"/>
      <c r="DU12" s="129">
        <f t="shared" si="4"/>
        <v>0</v>
      </c>
      <c r="DV12" s="113">
        <f t="shared" si="5"/>
        <v>0</v>
      </c>
      <c r="DW12" s="170">
        <f t="shared" ref="DW12:DW55" si="15">DE12</f>
        <v>7</v>
      </c>
      <c r="DX12" s="130" t="str">
        <f>B12</f>
        <v>41517</v>
      </c>
      <c r="DY12" s="131" t="str">
        <f>C12</f>
        <v>เด็กชายธนภูมิ</v>
      </c>
      <c r="DZ12" s="261">
        <f>E12</f>
        <v>3.1</v>
      </c>
      <c r="EA12" s="132"/>
      <c r="EB12" s="133"/>
      <c r="EC12" s="133"/>
      <c r="ED12" s="133"/>
      <c r="EE12" s="133"/>
      <c r="EF12" s="133"/>
      <c r="EG12" s="133"/>
      <c r="EH12" s="134"/>
      <c r="EI12" s="135"/>
      <c r="EJ12" s="112" t="e">
        <f t="shared" si="10"/>
        <v>#N/A</v>
      </c>
      <c r="EK12" s="136"/>
      <c r="EL12" s="133"/>
      <c r="EM12" s="134"/>
      <c r="EN12" s="133"/>
      <c r="EO12" s="135"/>
      <c r="EP12" s="112" t="e">
        <f t="shared" si="11"/>
        <v>#N/A</v>
      </c>
    </row>
    <row r="13" spans="1:146" ht="13.5" customHeight="1">
      <c r="A13" s="294">
        <v>8</v>
      </c>
      <c r="B13" s="295" t="s">
        <v>97</v>
      </c>
      <c r="C13" s="314" t="s">
        <v>98</v>
      </c>
      <c r="D13" s="315" t="s">
        <v>99</v>
      </c>
      <c r="E13" s="398">
        <v>3.1</v>
      </c>
      <c r="F13" s="298"/>
      <c r="G13" s="115"/>
      <c r="H13" s="116"/>
      <c r="I13" s="115"/>
      <c r="J13" s="117"/>
      <c r="K13" s="114"/>
      <c r="L13" s="115"/>
      <c r="M13" s="116"/>
      <c r="N13" s="115"/>
      <c r="O13" s="117"/>
      <c r="P13" s="114"/>
      <c r="Q13" s="115"/>
      <c r="R13" s="116"/>
      <c r="S13" s="115"/>
      <c r="T13" s="117"/>
      <c r="U13" s="114"/>
      <c r="V13" s="115"/>
      <c r="W13" s="116"/>
      <c r="X13" s="115"/>
      <c r="Y13" s="117"/>
      <c r="Z13" s="114"/>
      <c r="AA13" s="115"/>
      <c r="AB13" s="115"/>
      <c r="AC13" s="115"/>
      <c r="AD13" s="117"/>
      <c r="AE13" s="114"/>
      <c r="AF13" s="115"/>
      <c r="AG13" s="116"/>
      <c r="AH13" s="115"/>
      <c r="AI13" s="117"/>
      <c r="AJ13" s="114"/>
      <c r="AK13" s="115"/>
      <c r="AL13" s="116"/>
      <c r="AM13" s="115"/>
      <c r="AN13" s="117"/>
      <c r="AO13" s="114"/>
      <c r="AP13" s="115"/>
      <c r="AQ13" s="116"/>
      <c r="AR13" s="115"/>
      <c r="AS13" s="117"/>
      <c r="AT13" s="114"/>
      <c r="AU13" s="115"/>
      <c r="AV13" s="116"/>
      <c r="AW13" s="115"/>
      <c r="AX13" s="117"/>
      <c r="AY13" s="113">
        <v>8</v>
      </c>
      <c r="AZ13" s="91" t="str">
        <f>C13</f>
        <v>เด็กชายธราเทพ</v>
      </c>
      <c r="BA13" s="119"/>
      <c r="BB13" s="120"/>
      <c r="BC13" s="121"/>
      <c r="BD13" s="120"/>
      <c r="BE13" s="122"/>
      <c r="BF13" s="119"/>
      <c r="BG13" s="120"/>
      <c r="BH13" s="121"/>
      <c r="BI13" s="120"/>
      <c r="BJ13" s="122"/>
      <c r="BK13" s="119"/>
      <c r="BL13" s="120"/>
      <c r="BM13" s="121"/>
      <c r="BN13" s="120"/>
      <c r="BO13" s="122"/>
      <c r="BP13" s="119"/>
      <c r="BQ13" s="120"/>
      <c r="BR13" s="121"/>
      <c r="BS13" s="120"/>
      <c r="BT13" s="122"/>
      <c r="BU13" s="119"/>
      <c r="BV13" s="120"/>
      <c r="BW13" s="121"/>
      <c r="BX13" s="120"/>
      <c r="BY13" s="122"/>
      <c r="BZ13" s="119"/>
      <c r="CA13" s="120"/>
      <c r="CB13" s="121"/>
      <c r="CC13" s="120"/>
      <c r="CD13" s="122"/>
      <c r="CE13" s="119"/>
      <c r="CF13" s="120"/>
      <c r="CG13" s="121"/>
      <c r="CH13" s="120"/>
      <c r="CI13" s="122"/>
      <c r="CJ13" s="119"/>
      <c r="CK13" s="120"/>
      <c r="CL13" s="121"/>
      <c r="CM13" s="120"/>
      <c r="CN13" s="122"/>
      <c r="CO13" s="119"/>
      <c r="CP13" s="120"/>
      <c r="CQ13" s="121"/>
      <c r="CR13" s="120"/>
      <c r="CS13" s="122"/>
      <c r="CT13" s="119"/>
      <c r="CU13" s="120"/>
      <c r="CV13" s="121"/>
      <c r="CW13" s="120"/>
      <c r="CX13" s="122"/>
      <c r="CY13" s="119"/>
      <c r="CZ13" s="120"/>
      <c r="DA13" s="121"/>
      <c r="DB13" s="120"/>
      <c r="DC13" s="122"/>
      <c r="DD13" s="123"/>
      <c r="DE13" s="112">
        <v>8</v>
      </c>
      <c r="DF13" s="124" t="str">
        <f>C13</f>
        <v>เด็กชายธราเทพ</v>
      </c>
      <c r="DG13" s="102">
        <f>E13</f>
        <v>3.1</v>
      </c>
      <c r="DH13" s="125"/>
      <c r="DI13" s="126"/>
      <c r="DJ13" s="126"/>
      <c r="DK13" s="126"/>
      <c r="DL13" s="137"/>
      <c r="DM13" s="128"/>
      <c r="DN13" s="126"/>
      <c r="DO13" s="126"/>
      <c r="DP13" s="126"/>
      <c r="DQ13" s="127"/>
      <c r="DR13" s="113">
        <f t="shared" si="3"/>
        <v>0</v>
      </c>
      <c r="DS13" s="128"/>
      <c r="DT13" s="113"/>
      <c r="DU13" s="129">
        <f t="shared" si="4"/>
        <v>0</v>
      </c>
      <c r="DV13" s="113">
        <f t="shared" si="5"/>
        <v>0</v>
      </c>
      <c r="DW13" s="113">
        <f t="shared" si="15"/>
        <v>8</v>
      </c>
      <c r="DX13" s="130" t="str">
        <f>B13</f>
        <v>41519</v>
      </c>
      <c r="DY13" s="131" t="str">
        <f>C13</f>
        <v>เด็กชายธราเทพ</v>
      </c>
      <c r="DZ13" s="261">
        <f>E13</f>
        <v>3.1</v>
      </c>
      <c r="EA13" s="132"/>
      <c r="EB13" s="133"/>
      <c r="EC13" s="133"/>
      <c r="ED13" s="133"/>
      <c r="EE13" s="133"/>
      <c r="EF13" s="133"/>
      <c r="EG13" s="133"/>
      <c r="EH13" s="134"/>
      <c r="EI13" s="135"/>
      <c r="EJ13" s="112" t="e">
        <f t="shared" si="10"/>
        <v>#N/A</v>
      </c>
      <c r="EK13" s="136"/>
      <c r="EL13" s="133"/>
      <c r="EM13" s="134"/>
      <c r="EN13" s="133"/>
      <c r="EO13" s="135"/>
      <c r="EP13" s="112" t="e">
        <f t="shared" si="11"/>
        <v>#N/A</v>
      </c>
    </row>
    <row r="14" spans="1:146" ht="13.5" customHeight="1">
      <c r="A14" s="294">
        <v>9</v>
      </c>
      <c r="B14" s="295" t="s">
        <v>100</v>
      </c>
      <c r="C14" s="314" t="s">
        <v>101</v>
      </c>
      <c r="D14" s="297" t="s">
        <v>62</v>
      </c>
      <c r="E14" s="399">
        <v>3.1</v>
      </c>
      <c r="F14" s="175"/>
      <c r="G14" s="115"/>
      <c r="H14" s="116"/>
      <c r="I14" s="115"/>
      <c r="J14" s="117"/>
      <c r="K14" s="114"/>
      <c r="L14" s="115"/>
      <c r="M14" s="116"/>
      <c r="N14" s="115"/>
      <c r="O14" s="117"/>
      <c r="P14" s="114"/>
      <c r="Q14" s="115"/>
      <c r="R14" s="116"/>
      <c r="S14" s="115"/>
      <c r="T14" s="117"/>
      <c r="U14" s="114"/>
      <c r="V14" s="115"/>
      <c r="W14" s="116"/>
      <c r="X14" s="115"/>
      <c r="Y14" s="117"/>
      <c r="Z14" s="114"/>
      <c r="AA14" s="115"/>
      <c r="AB14" s="115"/>
      <c r="AC14" s="115"/>
      <c r="AD14" s="117"/>
      <c r="AE14" s="114"/>
      <c r="AF14" s="115"/>
      <c r="AG14" s="118"/>
      <c r="AH14" s="115"/>
      <c r="AI14" s="117"/>
      <c r="AJ14" s="114"/>
      <c r="AK14" s="115"/>
      <c r="AL14" s="116"/>
      <c r="AM14" s="115"/>
      <c r="AN14" s="117"/>
      <c r="AO14" s="114"/>
      <c r="AP14" s="115"/>
      <c r="AQ14" s="116"/>
      <c r="AR14" s="115"/>
      <c r="AS14" s="117"/>
      <c r="AT14" s="114"/>
      <c r="AU14" s="115"/>
      <c r="AV14" s="116"/>
      <c r="AW14" s="115"/>
      <c r="AX14" s="117"/>
      <c r="AY14" s="113">
        <v>9</v>
      </c>
      <c r="AZ14" s="91" t="str">
        <f>C14</f>
        <v>เด็กชายนพดล</v>
      </c>
      <c r="BA14" s="119"/>
      <c r="BB14" s="120"/>
      <c r="BC14" s="121"/>
      <c r="BD14" s="120"/>
      <c r="BE14" s="122"/>
      <c r="BF14" s="119"/>
      <c r="BG14" s="120"/>
      <c r="BH14" s="121"/>
      <c r="BI14" s="120"/>
      <c r="BJ14" s="122"/>
      <c r="BK14" s="119"/>
      <c r="BL14" s="120"/>
      <c r="BM14" s="121"/>
      <c r="BN14" s="120"/>
      <c r="BO14" s="122"/>
      <c r="BP14" s="119"/>
      <c r="BQ14" s="120"/>
      <c r="BR14" s="121"/>
      <c r="BS14" s="120"/>
      <c r="BT14" s="122"/>
      <c r="BU14" s="119"/>
      <c r="BV14" s="120"/>
      <c r="BW14" s="121"/>
      <c r="BX14" s="120"/>
      <c r="BY14" s="122"/>
      <c r="BZ14" s="119"/>
      <c r="CA14" s="120"/>
      <c r="CB14" s="121"/>
      <c r="CC14" s="120"/>
      <c r="CD14" s="122"/>
      <c r="CE14" s="119"/>
      <c r="CF14" s="120"/>
      <c r="CG14" s="121"/>
      <c r="CH14" s="120"/>
      <c r="CI14" s="122"/>
      <c r="CJ14" s="119"/>
      <c r="CK14" s="120"/>
      <c r="CL14" s="121"/>
      <c r="CM14" s="120"/>
      <c r="CN14" s="122"/>
      <c r="CO14" s="119"/>
      <c r="CP14" s="120"/>
      <c r="CQ14" s="121"/>
      <c r="CR14" s="120"/>
      <c r="CS14" s="122"/>
      <c r="CT14" s="119"/>
      <c r="CU14" s="120"/>
      <c r="CV14" s="121"/>
      <c r="CW14" s="120"/>
      <c r="CX14" s="122"/>
      <c r="CY14" s="119"/>
      <c r="CZ14" s="120"/>
      <c r="DA14" s="121"/>
      <c r="DB14" s="120"/>
      <c r="DC14" s="122"/>
      <c r="DD14" s="123"/>
      <c r="DE14" s="112">
        <v>9</v>
      </c>
      <c r="DF14" s="124" t="str">
        <f>C14</f>
        <v>เด็กชายนพดล</v>
      </c>
      <c r="DG14" s="102">
        <f>E14</f>
        <v>3.1</v>
      </c>
      <c r="DH14" s="125"/>
      <c r="DI14" s="126"/>
      <c r="DJ14" s="126"/>
      <c r="DK14" s="126"/>
      <c r="DL14" s="137"/>
      <c r="DM14" s="128"/>
      <c r="DN14" s="126"/>
      <c r="DO14" s="126"/>
      <c r="DP14" s="126"/>
      <c r="DQ14" s="127"/>
      <c r="DR14" s="113">
        <f t="shared" si="3"/>
        <v>0</v>
      </c>
      <c r="DS14" s="128"/>
      <c r="DT14" s="113"/>
      <c r="DU14" s="129">
        <f t="shared" si="4"/>
        <v>0</v>
      </c>
      <c r="DV14" s="113">
        <f t="shared" si="5"/>
        <v>0</v>
      </c>
      <c r="DW14" s="113">
        <f t="shared" si="15"/>
        <v>9</v>
      </c>
      <c r="DX14" s="130" t="str">
        <f>B14</f>
        <v>41520</v>
      </c>
      <c r="DY14" s="131" t="str">
        <f>C14</f>
        <v>เด็กชายนพดล</v>
      </c>
      <c r="DZ14" s="261">
        <f>E14</f>
        <v>3.1</v>
      </c>
      <c r="EA14" s="132"/>
      <c r="EB14" s="133"/>
      <c r="EC14" s="133"/>
      <c r="ED14" s="133"/>
      <c r="EE14" s="133"/>
      <c r="EF14" s="133"/>
      <c r="EG14" s="133"/>
      <c r="EH14" s="134"/>
      <c r="EI14" s="135"/>
      <c r="EJ14" s="112" t="e">
        <f t="shared" si="10"/>
        <v>#N/A</v>
      </c>
      <c r="EK14" s="136"/>
      <c r="EL14" s="133"/>
      <c r="EM14" s="134"/>
      <c r="EN14" s="133"/>
      <c r="EO14" s="135"/>
      <c r="EP14" s="112" t="e">
        <f t="shared" si="11"/>
        <v>#N/A</v>
      </c>
    </row>
    <row r="15" spans="1:146" ht="13.5" customHeight="1">
      <c r="A15" s="303">
        <v>10</v>
      </c>
      <c r="B15" s="269" t="s">
        <v>102</v>
      </c>
      <c r="C15" s="268" t="s">
        <v>103</v>
      </c>
      <c r="D15" s="273" t="s">
        <v>77</v>
      </c>
      <c r="E15" s="402">
        <v>3.1</v>
      </c>
      <c r="F15" s="139"/>
      <c r="G15" s="140"/>
      <c r="H15" s="141"/>
      <c r="I15" s="140"/>
      <c r="J15" s="142"/>
      <c r="K15" s="139"/>
      <c r="L15" s="140"/>
      <c r="M15" s="141"/>
      <c r="N15" s="140"/>
      <c r="O15" s="142"/>
      <c r="P15" s="139"/>
      <c r="Q15" s="140"/>
      <c r="R15" s="141"/>
      <c r="S15" s="140"/>
      <c r="T15" s="142"/>
      <c r="U15" s="139"/>
      <c r="V15" s="140"/>
      <c r="W15" s="141"/>
      <c r="X15" s="140"/>
      <c r="Y15" s="142"/>
      <c r="Z15" s="139"/>
      <c r="AA15" s="140"/>
      <c r="AB15" s="140"/>
      <c r="AC15" s="140"/>
      <c r="AD15" s="142"/>
      <c r="AE15" s="139"/>
      <c r="AF15" s="140"/>
      <c r="AG15" s="141"/>
      <c r="AH15" s="140"/>
      <c r="AI15" s="142"/>
      <c r="AJ15" s="139"/>
      <c r="AK15" s="140"/>
      <c r="AL15" s="141"/>
      <c r="AM15" s="140"/>
      <c r="AN15" s="142"/>
      <c r="AO15" s="139"/>
      <c r="AP15" s="140"/>
      <c r="AQ15" s="141"/>
      <c r="AR15" s="140"/>
      <c r="AS15" s="142"/>
      <c r="AT15" s="139"/>
      <c r="AU15" s="140"/>
      <c r="AV15" s="141"/>
      <c r="AW15" s="140"/>
      <c r="AX15" s="142"/>
      <c r="AY15" s="143">
        <v>10</v>
      </c>
      <c r="AZ15" s="144" t="str">
        <f>C15</f>
        <v>เด็กชายพรมพิริยะ</v>
      </c>
      <c r="BA15" s="145"/>
      <c r="BB15" s="146"/>
      <c r="BC15" s="147"/>
      <c r="BD15" s="146"/>
      <c r="BE15" s="148"/>
      <c r="BF15" s="145"/>
      <c r="BG15" s="146"/>
      <c r="BH15" s="147"/>
      <c r="BI15" s="146"/>
      <c r="BJ15" s="148"/>
      <c r="BK15" s="145"/>
      <c r="BL15" s="146"/>
      <c r="BM15" s="147"/>
      <c r="BN15" s="146"/>
      <c r="BO15" s="148"/>
      <c r="BP15" s="145"/>
      <c r="BQ15" s="146"/>
      <c r="BR15" s="147"/>
      <c r="BS15" s="146"/>
      <c r="BT15" s="148"/>
      <c r="BU15" s="145"/>
      <c r="BV15" s="146"/>
      <c r="BW15" s="147"/>
      <c r="BX15" s="146"/>
      <c r="BY15" s="148"/>
      <c r="BZ15" s="145"/>
      <c r="CA15" s="146"/>
      <c r="CB15" s="147"/>
      <c r="CC15" s="146"/>
      <c r="CD15" s="148"/>
      <c r="CE15" s="145"/>
      <c r="CF15" s="146"/>
      <c r="CG15" s="147"/>
      <c r="CH15" s="146"/>
      <c r="CI15" s="148"/>
      <c r="CJ15" s="145"/>
      <c r="CK15" s="146"/>
      <c r="CL15" s="147"/>
      <c r="CM15" s="146"/>
      <c r="CN15" s="148"/>
      <c r="CO15" s="145"/>
      <c r="CP15" s="146"/>
      <c r="CQ15" s="147"/>
      <c r="CR15" s="146"/>
      <c r="CS15" s="148"/>
      <c r="CT15" s="145"/>
      <c r="CU15" s="146"/>
      <c r="CV15" s="147"/>
      <c r="CW15" s="146"/>
      <c r="CX15" s="148"/>
      <c r="CY15" s="145"/>
      <c r="CZ15" s="146"/>
      <c r="DA15" s="147"/>
      <c r="DB15" s="146"/>
      <c r="DC15" s="148"/>
      <c r="DD15" s="149"/>
      <c r="DE15" s="138">
        <v>10</v>
      </c>
      <c r="DF15" s="150" t="str">
        <f>C15</f>
        <v>เด็กชายพรมพิริยะ</v>
      </c>
      <c r="DG15" s="102">
        <f>E15</f>
        <v>3.1</v>
      </c>
      <c r="DH15" s="151"/>
      <c r="DI15" s="152"/>
      <c r="DJ15" s="152"/>
      <c r="DK15" s="152"/>
      <c r="DL15" s="153"/>
      <c r="DM15" s="154"/>
      <c r="DN15" s="152"/>
      <c r="DO15" s="152"/>
      <c r="DP15" s="152"/>
      <c r="DQ15" s="155"/>
      <c r="DR15" s="143">
        <f t="shared" si="3"/>
        <v>0</v>
      </c>
      <c r="DS15" s="154"/>
      <c r="DT15" s="143"/>
      <c r="DU15" s="156">
        <f t="shared" si="4"/>
        <v>0</v>
      </c>
      <c r="DV15" s="143">
        <f t="shared" si="5"/>
        <v>0</v>
      </c>
      <c r="DW15" s="143">
        <f t="shared" si="15"/>
        <v>10</v>
      </c>
      <c r="DX15" s="157" t="str">
        <f>B15</f>
        <v>41521</v>
      </c>
      <c r="DY15" s="158" t="str">
        <f>C15</f>
        <v>เด็กชายพรมพิริยะ</v>
      </c>
      <c r="DZ15" s="262">
        <f>E15</f>
        <v>3.1</v>
      </c>
      <c r="EA15" s="159"/>
      <c r="EB15" s="160"/>
      <c r="EC15" s="161"/>
      <c r="ED15" s="160"/>
      <c r="EE15" s="160"/>
      <c r="EF15" s="160"/>
      <c r="EG15" s="162"/>
      <c r="EH15" s="163"/>
      <c r="EI15" s="164"/>
      <c r="EJ15" s="138" t="e">
        <f t="shared" si="10"/>
        <v>#N/A</v>
      </c>
      <c r="EK15" s="165"/>
      <c r="EL15" s="160"/>
      <c r="EM15" s="161"/>
      <c r="EN15" s="160"/>
      <c r="EO15" s="164"/>
      <c r="EP15" s="138" t="e">
        <f t="shared" si="11"/>
        <v>#N/A</v>
      </c>
    </row>
    <row r="16" spans="1:146" ht="13.5" customHeight="1">
      <c r="A16" s="285">
        <v>11</v>
      </c>
      <c r="B16" s="286" t="s">
        <v>104</v>
      </c>
      <c r="C16" s="316" t="s">
        <v>71</v>
      </c>
      <c r="D16" s="288" t="s">
        <v>105</v>
      </c>
      <c r="E16" s="397">
        <v>3.1</v>
      </c>
      <c r="F16" s="167"/>
      <c r="G16" s="171"/>
      <c r="H16" s="86"/>
      <c r="I16" s="171"/>
      <c r="J16" s="172"/>
      <c r="K16" s="173"/>
      <c r="L16" s="171"/>
      <c r="M16" s="86"/>
      <c r="N16" s="171"/>
      <c r="O16" s="172"/>
      <c r="P16" s="173"/>
      <c r="Q16" s="171"/>
      <c r="R16" s="86"/>
      <c r="S16" s="171"/>
      <c r="T16" s="172"/>
      <c r="U16" s="167"/>
      <c r="V16" s="171"/>
      <c r="W16" s="118"/>
      <c r="X16" s="171"/>
      <c r="Y16" s="172"/>
      <c r="Z16" s="173"/>
      <c r="AA16" s="171"/>
      <c r="AB16" s="171"/>
      <c r="AC16" s="171"/>
      <c r="AD16" s="172"/>
      <c r="AE16" s="173"/>
      <c r="AF16" s="171"/>
      <c r="AG16" s="86"/>
      <c r="AH16" s="171"/>
      <c r="AI16" s="172"/>
      <c r="AJ16" s="167"/>
      <c r="AK16" s="171"/>
      <c r="AL16" s="86"/>
      <c r="AM16" s="171"/>
      <c r="AN16" s="172"/>
      <c r="AO16" s="173"/>
      <c r="AP16" s="171"/>
      <c r="AQ16" s="86"/>
      <c r="AR16" s="171"/>
      <c r="AS16" s="172"/>
      <c r="AT16" s="173"/>
      <c r="AU16" s="171"/>
      <c r="AV16" s="86"/>
      <c r="AW16" s="171"/>
      <c r="AX16" s="172"/>
      <c r="AY16" s="90">
        <v>11</v>
      </c>
      <c r="AZ16" s="91" t="str">
        <f t="shared" si="1"/>
        <v>เด็กชายรชต</v>
      </c>
      <c r="BA16" s="92"/>
      <c r="BB16" s="93"/>
      <c r="BC16" s="85"/>
      <c r="BD16" s="93"/>
      <c r="BE16" s="94"/>
      <c r="BF16" s="92"/>
      <c r="BG16" s="93"/>
      <c r="BH16" s="85"/>
      <c r="BI16" s="93"/>
      <c r="BJ16" s="94"/>
      <c r="BK16" s="92"/>
      <c r="BL16" s="93"/>
      <c r="BM16" s="85"/>
      <c r="BN16" s="93"/>
      <c r="BO16" s="94"/>
      <c r="BP16" s="92"/>
      <c r="BQ16" s="93"/>
      <c r="BR16" s="85"/>
      <c r="BS16" s="93"/>
      <c r="BT16" s="94"/>
      <c r="BU16" s="92"/>
      <c r="BV16" s="93"/>
      <c r="BW16" s="85"/>
      <c r="BX16" s="93"/>
      <c r="BY16" s="94"/>
      <c r="BZ16" s="92"/>
      <c r="CA16" s="93"/>
      <c r="CB16" s="85"/>
      <c r="CC16" s="93"/>
      <c r="CD16" s="94"/>
      <c r="CE16" s="92"/>
      <c r="CF16" s="93"/>
      <c r="CG16" s="85"/>
      <c r="CH16" s="93"/>
      <c r="CI16" s="94"/>
      <c r="CJ16" s="92"/>
      <c r="CK16" s="93"/>
      <c r="CL16" s="85"/>
      <c r="CM16" s="93"/>
      <c r="CN16" s="94"/>
      <c r="CO16" s="92"/>
      <c r="CP16" s="93"/>
      <c r="CQ16" s="85"/>
      <c r="CR16" s="93"/>
      <c r="CS16" s="94"/>
      <c r="CT16" s="92"/>
      <c r="CU16" s="93"/>
      <c r="CV16" s="85"/>
      <c r="CW16" s="93"/>
      <c r="CX16" s="94"/>
      <c r="CY16" s="92"/>
      <c r="CZ16" s="93"/>
      <c r="DA16" s="85"/>
      <c r="DB16" s="93"/>
      <c r="DC16" s="94"/>
      <c r="DD16" s="84"/>
      <c r="DE16" s="166">
        <v>11</v>
      </c>
      <c r="DF16" s="95" t="str">
        <f t="shared" si="2"/>
        <v>เด็กชายรชต</v>
      </c>
      <c r="DG16" s="96">
        <f t="shared" si="0"/>
        <v>3.1</v>
      </c>
      <c r="DH16" s="97"/>
      <c r="DI16" s="98"/>
      <c r="DJ16" s="98"/>
      <c r="DK16" s="98"/>
      <c r="DL16" s="99"/>
      <c r="DM16" s="97"/>
      <c r="DN16" s="98"/>
      <c r="DO16" s="98"/>
      <c r="DP16" s="98"/>
      <c r="DQ16" s="99"/>
      <c r="DR16" s="90">
        <f t="shared" si="3"/>
        <v>0</v>
      </c>
      <c r="DS16" s="100"/>
      <c r="DT16" s="90"/>
      <c r="DU16" s="101">
        <f t="shared" si="4"/>
        <v>0</v>
      </c>
      <c r="DV16" s="90">
        <f t="shared" si="5"/>
        <v>0</v>
      </c>
      <c r="DW16" s="170">
        <f t="shared" si="15"/>
        <v>11</v>
      </c>
      <c r="DX16" s="103" t="str">
        <f t="shared" ref="DX16" si="16">B16</f>
        <v>41524</v>
      </c>
      <c r="DY16" s="104" t="str">
        <f t="shared" si="8"/>
        <v>เด็กชายรชต</v>
      </c>
      <c r="DZ16" s="260">
        <f t="shared" si="9"/>
        <v>3.1</v>
      </c>
      <c r="EA16" s="105"/>
      <c r="EB16" s="106"/>
      <c r="EC16" s="107"/>
      <c r="ED16" s="106"/>
      <c r="EE16" s="106"/>
      <c r="EF16" s="106"/>
      <c r="EG16" s="108"/>
      <c r="EH16" s="109"/>
      <c r="EI16" s="110"/>
      <c r="EJ16" s="83" t="e">
        <f t="shared" si="10"/>
        <v>#N/A</v>
      </c>
      <c r="EK16" s="111"/>
      <c r="EL16" s="106"/>
      <c r="EM16" s="107"/>
      <c r="EN16" s="106"/>
      <c r="EO16" s="110"/>
      <c r="EP16" s="112" t="e">
        <f t="shared" si="11"/>
        <v>#N/A</v>
      </c>
    </row>
    <row r="17" spans="1:146" ht="13.5" customHeight="1">
      <c r="A17" s="272">
        <v>12</v>
      </c>
      <c r="B17" s="317" t="s">
        <v>106</v>
      </c>
      <c r="C17" s="311" t="s">
        <v>107</v>
      </c>
      <c r="D17" s="307" t="s">
        <v>108</v>
      </c>
      <c r="E17" s="400">
        <v>3.1</v>
      </c>
      <c r="F17" s="308"/>
      <c r="G17" s="115"/>
      <c r="H17" s="116"/>
      <c r="I17" s="115"/>
      <c r="J17" s="117"/>
      <c r="K17" s="114"/>
      <c r="L17" s="115"/>
      <c r="M17" s="116"/>
      <c r="N17" s="115"/>
      <c r="O17" s="117"/>
      <c r="P17" s="114"/>
      <c r="Q17" s="115"/>
      <c r="R17" s="116"/>
      <c r="S17" s="115"/>
      <c r="T17" s="117"/>
      <c r="U17" s="114"/>
      <c r="V17" s="115"/>
      <c r="W17" s="116"/>
      <c r="X17" s="115"/>
      <c r="Y17" s="117"/>
      <c r="Z17" s="114"/>
      <c r="AA17" s="115"/>
      <c r="AB17" s="115"/>
      <c r="AC17" s="115"/>
      <c r="AD17" s="117"/>
      <c r="AE17" s="114"/>
      <c r="AF17" s="115"/>
      <c r="AG17" s="116"/>
      <c r="AH17" s="115"/>
      <c r="AI17" s="117"/>
      <c r="AJ17" s="114"/>
      <c r="AK17" s="115"/>
      <c r="AL17" s="116"/>
      <c r="AM17" s="115"/>
      <c r="AN17" s="117"/>
      <c r="AO17" s="114"/>
      <c r="AP17" s="115"/>
      <c r="AQ17" s="116"/>
      <c r="AR17" s="115"/>
      <c r="AS17" s="117"/>
      <c r="AT17" s="114"/>
      <c r="AU17" s="115"/>
      <c r="AV17" s="116"/>
      <c r="AW17" s="115"/>
      <c r="AX17" s="117"/>
      <c r="AY17" s="113">
        <v>12</v>
      </c>
      <c r="AZ17" s="91" t="str">
        <f t="shared" si="1"/>
        <v>เด็กชายวิธวินท์</v>
      </c>
      <c r="BA17" s="119"/>
      <c r="BB17" s="120"/>
      <c r="BC17" s="121"/>
      <c r="BD17" s="120"/>
      <c r="BE17" s="122"/>
      <c r="BF17" s="119"/>
      <c r="BG17" s="120"/>
      <c r="BH17" s="121"/>
      <c r="BI17" s="120"/>
      <c r="BJ17" s="122"/>
      <c r="BK17" s="119"/>
      <c r="BL17" s="120"/>
      <c r="BM17" s="121"/>
      <c r="BN17" s="120"/>
      <c r="BO17" s="122"/>
      <c r="BP17" s="119"/>
      <c r="BQ17" s="120"/>
      <c r="BR17" s="121"/>
      <c r="BS17" s="120"/>
      <c r="BT17" s="122"/>
      <c r="BU17" s="119"/>
      <c r="BV17" s="120"/>
      <c r="BW17" s="121"/>
      <c r="BX17" s="120"/>
      <c r="BY17" s="122"/>
      <c r="BZ17" s="119"/>
      <c r="CA17" s="120"/>
      <c r="CB17" s="121"/>
      <c r="CC17" s="120"/>
      <c r="CD17" s="122"/>
      <c r="CE17" s="119"/>
      <c r="CF17" s="120"/>
      <c r="CG17" s="121"/>
      <c r="CH17" s="120"/>
      <c r="CI17" s="122"/>
      <c r="CJ17" s="119"/>
      <c r="CK17" s="120"/>
      <c r="CL17" s="121"/>
      <c r="CM17" s="120"/>
      <c r="CN17" s="122"/>
      <c r="CO17" s="119"/>
      <c r="CP17" s="120"/>
      <c r="CQ17" s="121"/>
      <c r="CR17" s="120"/>
      <c r="CS17" s="122"/>
      <c r="CT17" s="119"/>
      <c r="CU17" s="120"/>
      <c r="CV17" s="121"/>
      <c r="CW17" s="120"/>
      <c r="CX17" s="122"/>
      <c r="CY17" s="119"/>
      <c r="CZ17" s="120"/>
      <c r="DA17" s="121"/>
      <c r="DB17" s="120"/>
      <c r="DC17" s="122"/>
      <c r="DD17" s="123"/>
      <c r="DE17" s="112">
        <v>12</v>
      </c>
      <c r="DF17" s="124" t="str">
        <f t="shared" si="2"/>
        <v>เด็กชายวิธวินท์</v>
      </c>
      <c r="DG17" s="102">
        <f t="shared" si="0"/>
        <v>3.1</v>
      </c>
      <c r="DH17" s="125"/>
      <c r="DI17" s="126"/>
      <c r="DJ17" s="126"/>
      <c r="DK17" s="126"/>
      <c r="DL17" s="127"/>
      <c r="DM17" s="125"/>
      <c r="DN17" s="126"/>
      <c r="DO17" s="126"/>
      <c r="DP17" s="126"/>
      <c r="DQ17" s="127"/>
      <c r="DR17" s="113">
        <f t="shared" si="3"/>
        <v>0</v>
      </c>
      <c r="DS17" s="128"/>
      <c r="DT17" s="113"/>
      <c r="DU17" s="129">
        <f t="shared" si="4"/>
        <v>0</v>
      </c>
      <c r="DV17" s="113">
        <f t="shared" si="5"/>
        <v>0</v>
      </c>
      <c r="DW17" s="174">
        <f t="shared" si="15"/>
        <v>12</v>
      </c>
      <c r="DX17" s="130" t="str">
        <f t="shared" ref="DX17" si="17">B17</f>
        <v>41526</v>
      </c>
      <c r="DY17" s="131" t="str">
        <f t="shared" si="8"/>
        <v>เด็กชายวิธวินท์</v>
      </c>
      <c r="DZ17" s="261">
        <f t="shared" si="9"/>
        <v>3.1</v>
      </c>
      <c r="EA17" s="132"/>
      <c r="EB17" s="133"/>
      <c r="EC17" s="133"/>
      <c r="ED17" s="133"/>
      <c r="EE17" s="133"/>
      <c r="EF17" s="133"/>
      <c r="EG17" s="133"/>
      <c r="EH17" s="134"/>
      <c r="EI17" s="135"/>
      <c r="EJ17" s="112" t="e">
        <f t="shared" si="10"/>
        <v>#N/A</v>
      </c>
      <c r="EK17" s="136"/>
      <c r="EL17" s="133"/>
      <c r="EM17" s="134"/>
      <c r="EN17" s="133"/>
      <c r="EO17" s="135"/>
      <c r="EP17" s="112" t="e">
        <f t="shared" si="11"/>
        <v>#N/A</v>
      </c>
    </row>
    <row r="18" spans="1:146" ht="13.5" customHeight="1">
      <c r="A18" s="270">
        <v>13</v>
      </c>
      <c r="B18" s="318" t="s">
        <v>109</v>
      </c>
      <c r="C18" s="314" t="s">
        <v>110</v>
      </c>
      <c r="D18" s="297" t="s">
        <v>81</v>
      </c>
      <c r="E18" s="399">
        <v>3.1</v>
      </c>
      <c r="F18" s="298"/>
      <c r="G18" s="115"/>
      <c r="H18" s="116"/>
      <c r="I18" s="115"/>
      <c r="J18" s="117"/>
      <c r="K18" s="114"/>
      <c r="L18" s="115"/>
      <c r="M18" s="116"/>
      <c r="N18" s="115"/>
      <c r="O18" s="117"/>
      <c r="P18" s="114"/>
      <c r="Q18" s="115"/>
      <c r="R18" s="116"/>
      <c r="S18" s="115"/>
      <c r="T18" s="117"/>
      <c r="U18" s="114"/>
      <c r="V18" s="115"/>
      <c r="W18" s="116"/>
      <c r="X18" s="115"/>
      <c r="Y18" s="117"/>
      <c r="Z18" s="114"/>
      <c r="AA18" s="115"/>
      <c r="AB18" s="115"/>
      <c r="AC18" s="115"/>
      <c r="AD18" s="117"/>
      <c r="AE18" s="114"/>
      <c r="AF18" s="115"/>
      <c r="AG18" s="116"/>
      <c r="AH18" s="115"/>
      <c r="AI18" s="117"/>
      <c r="AJ18" s="114"/>
      <c r="AK18" s="115"/>
      <c r="AL18" s="116"/>
      <c r="AM18" s="115"/>
      <c r="AN18" s="117"/>
      <c r="AO18" s="114"/>
      <c r="AP18" s="115"/>
      <c r="AQ18" s="116"/>
      <c r="AR18" s="115"/>
      <c r="AS18" s="117"/>
      <c r="AT18" s="114"/>
      <c r="AU18" s="115"/>
      <c r="AV18" s="116"/>
      <c r="AW18" s="115"/>
      <c r="AX18" s="117"/>
      <c r="AY18" s="113">
        <v>13</v>
      </c>
      <c r="AZ18" s="91" t="str">
        <f t="shared" si="1"/>
        <v>เด็กชายศุภชัย</v>
      </c>
      <c r="BA18" s="119"/>
      <c r="BB18" s="120"/>
      <c r="BC18" s="121"/>
      <c r="BD18" s="120"/>
      <c r="BE18" s="122"/>
      <c r="BF18" s="119"/>
      <c r="BG18" s="120"/>
      <c r="BH18" s="121"/>
      <c r="BI18" s="120"/>
      <c r="BJ18" s="122"/>
      <c r="BK18" s="119"/>
      <c r="BL18" s="120"/>
      <c r="BM18" s="121"/>
      <c r="BN18" s="120"/>
      <c r="BO18" s="122"/>
      <c r="BP18" s="119"/>
      <c r="BQ18" s="120"/>
      <c r="BR18" s="121"/>
      <c r="BS18" s="120"/>
      <c r="BT18" s="122"/>
      <c r="BU18" s="119"/>
      <c r="BV18" s="120"/>
      <c r="BW18" s="121"/>
      <c r="BX18" s="120"/>
      <c r="BY18" s="122"/>
      <c r="BZ18" s="119"/>
      <c r="CA18" s="120"/>
      <c r="CB18" s="121"/>
      <c r="CC18" s="120"/>
      <c r="CD18" s="122"/>
      <c r="CE18" s="119"/>
      <c r="CF18" s="120"/>
      <c r="CG18" s="121"/>
      <c r="CH18" s="120"/>
      <c r="CI18" s="122"/>
      <c r="CJ18" s="119"/>
      <c r="CK18" s="120"/>
      <c r="CL18" s="121"/>
      <c r="CM18" s="120"/>
      <c r="CN18" s="122"/>
      <c r="CO18" s="119"/>
      <c r="CP18" s="120"/>
      <c r="CQ18" s="121"/>
      <c r="CR18" s="120"/>
      <c r="CS18" s="122"/>
      <c r="CT18" s="119"/>
      <c r="CU18" s="120"/>
      <c r="CV18" s="121"/>
      <c r="CW18" s="120"/>
      <c r="CX18" s="122"/>
      <c r="CY18" s="119"/>
      <c r="CZ18" s="120"/>
      <c r="DA18" s="121"/>
      <c r="DB18" s="120"/>
      <c r="DC18" s="122"/>
      <c r="DD18" s="123"/>
      <c r="DE18" s="112">
        <v>13</v>
      </c>
      <c r="DF18" s="124" t="str">
        <f t="shared" si="2"/>
        <v>เด็กชายศุภชัย</v>
      </c>
      <c r="DG18" s="102">
        <f t="shared" si="0"/>
        <v>3.1</v>
      </c>
      <c r="DH18" s="125"/>
      <c r="DI18" s="126"/>
      <c r="DJ18" s="126"/>
      <c r="DK18" s="126"/>
      <c r="DL18" s="137"/>
      <c r="DM18" s="128"/>
      <c r="DN18" s="126"/>
      <c r="DO18" s="126"/>
      <c r="DP18" s="126"/>
      <c r="DQ18" s="127"/>
      <c r="DR18" s="113">
        <f t="shared" si="3"/>
        <v>0</v>
      </c>
      <c r="DS18" s="128"/>
      <c r="DT18" s="113"/>
      <c r="DU18" s="129">
        <f t="shared" si="4"/>
        <v>0</v>
      </c>
      <c r="DV18" s="113">
        <f t="shared" si="5"/>
        <v>0</v>
      </c>
      <c r="DW18" s="102">
        <f t="shared" si="15"/>
        <v>13</v>
      </c>
      <c r="DX18" s="130" t="str">
        <f t="shared" ref="DX18" si="18">B18</f>
        <v>41527</v>
      </c>
      <c r="DY18" s="131" t="str">
        <f t="shared" si="8"/>
        <v>เด็กชายศุภชัย</v>
      </c>
      <c r="DZ18" s="261">
        <f t="shared" si="9"/>
        <v>3.1</v>
      </c>
      <c r="EA18" s="132"/>
      <c r="EB18" s="133"/>
      <c r="EC18" s="133"/>
      <c r="ED18" s="133"/>
      <c r="EE18" s="133"/>
      <c r="EF18" s="133"/>
      <c r="EG18" s="133"/>
      <c r="EH18" s="134"/>
      <c r="EI18" s="135"/>
      <c r="EJ18" s="112" t="e">
        <f t="shared" si="10"/>
        <v>#N/A</v>
      </c>
      <c r="EK18" s="136"/>
      <c r="EL18" s="133"/>
      <c r="EM18" s="134"/>
      <c r="EN18" s="133"/>
      <c r="EO18" s="135"/>
      <c r="EP18" s="112" t="e">
        <f t="shared" si="11"/>
        <v>#N/A</v>
      </c>
    </row>
    <row r="19" spans="1:146" ht="13.5" customHeight="1">
      <c r="A19" s="270">
        <v>14</v>
      </c>
      <c r="B19" s="318" t="s">
        <v>111</v>
      </c>
      <c r="C19" s="314" t="s">
        <v>112</v>
      </c>
      <c r="D19" s="297" t="s">
        <v>113</v>
      </c>
      <c r="E19" s="399">
        <v>3.1</v>
      </c>
      <c r="F19" s="298"/>
      <c r="G19" s="115"/>
      <c r="H19" s="116"/>
      <c r="I19" s="115"/>
      <c r="J19" s="117"/>
      <c r="K19" s="114"/>
      <c r="L19" s="115"/>
      <c r="M19" s="116"/>
      <c r="N19" s="115"/>
      <c r="O19" s="117"/>
      <c r="P19" s="114"/>
      <c r="Q19" s="115"/>
      <c r="R19" s="116"/>
      <c r="S19" s="115"/>
      <c r="T19" s="117"/>
      <c r="U19" s="114"/>
      <c r="V19" s="115"/>
      <c r="W19" s="116"/>
      <c r="X19" s="115"/>
      <c r="Y19" s="117"/>
      <c r="Z19" s="114"/>
      <c r="AA19" s="115"/>
      <c r="AB19" s="115"/>
      <c r="AC19" s="115"/>
      <c r="AD19" s="117"/>
      <c r="AE19" s="114"/>
      <c r="AF19" s="115"/>
      <c r="AG19" s="116"/>
      <c r="AH19" s="115"/>
      <c r="AI19" s="117"/>
      <c r="AJ19" s="114"/>
      <c r="AK19" s="115"/>
      <c r="AL19" s="116"/>
      <c r="AM19" s="115"/>
      <c r="AN19" s="117"/>
      <c r="AO19" s="114"/>
      <c r="AP19" s="115"/>
      <c r="AQ19" s="116"/>
      <c r="AR19" s="115"/>
      <c r="AS19" s="117"/>
      <c r="AT19" s="114"/>
      <c r="AU19" s="115"/>
      <c r="AV19" s="116"/>
      <c r="AW19" s="115"/>
      <c r="AX19" s="117"/>
      <c r="AY19" s="113">
        <v>14</v>
      </c>
      <c r="AZ19" s="91" t="str">
        <f t="shared" si="1"/>
        <v>เด็กชายสิทธินันท์</v>
      </c>
      <c r="BA19" s="119"/>
      <c r="BB19" s="120"/>
      <c r="BC19" s="121"/>
      <c r="BD19" s="120"/>
      <c r="BE19" s="122"/>
      <c r="BF19" s="119"/>
      <c r="BG19" s="120"/>
      <c r="BH19" s="121"/>
      <c r="BI19" s="120"/>
      <c r="BJ19" s="122"/>
      <c r="BK19" s="119"/>
      <c r="BL19" s="120"/>
      <c r="BM19" s="121"/>
      <c r="BN19" s="120"/>
      <c r="BO19" s="122"/>
      <c r="BP19" s="119"/>
      <c r="BQ19" s="120"/>
      <c r="BR19" s="121"/>
      <c r="BS19" s="120"/>
      <c r="BT19" s="122"/>
      <c r="BU19" s="119"/>
      <c r="BV19" s="120"/>
      <c r="BW19" s="121"/>
      <c r="BX19" s="120"/>
      <c r="BY19" s="122"/>
      <c r="BZ19" s="119"/>
      <c r="CA19" s="120"/>
      <c r="CB19" s="121"/>
      <c r="CC19" s="120"/>
      <c r="CD19" s="122"/>
      <c r="CE19" s="119"/>
      <c r="CF19" s="120"/>
      <c r="CG19" s="121"/>
      <c r="CH19" s="120"/>
      <c r="CI19" s="122"/>
      <c r="CJ19" s="119"/>
      <c r="CK19" s="120"/>
      <c r="CL19" s="121"/>
      <c r="CM19" s="120"/>
      <c r="CN19" s="122"/>
      <c r="CO19" s="119"/>
      <c r="CP19" s="120"/>
      <c r="CQ19" s="121"/>
      <c r="CR19" s="120"/>
      <c r="CS19" s="122"/>
      <c r="CT19" s="119"/>
      <c r="CU19" s="120"/>
      <c r="CV19" s="121"/>
      <c r="CW19" s="120"/>
      <c r="CX19" s="122"/>
      <c r="CY19" s="119"/>
      <c r="CZ19" s="120"/>
      <c r="DA19" s="121"/>
      <c r="DB19" s="120"/>
      <c r="DC19" s="122"/>
      <c r="DD19" s="123"/>
      <c r="DE19" s="112">
        <v>14</v>
      </c>
      <c r="DF19" s="124" t="str">
        <f t="shared" si="2"/>
        <v>เด็กชายสิทธินันท์</v>
      </c>
      <c r="DG19" s="102">
        <f t="shared" si="0"/>
        <v>3.1</v>
      </c>
      <c r="DH19" s="125"/>
      <c r="DI19" s="126"/>
      <c r="DJ19" s="126"/>
      <c r="DK19" s="126"/>
      <c r="DL19" s="137"/>
      <c r="DM19" s="128"/>
      <c r="DN19" s="126"/>
      <c r="DO19" s="126"/>
      <c r="DP19" s="126"/>
      <c r="DQ19" s="127"/>
      <c r="DR19" s="113">
        <f t="shared" si="3"/>
        <v>0</v>
      </c>
      <c r="DS19" s="128"/>
      <c r="DT19" s="113"/>
      <c r="DU19" s="129">
        <f t="shared" si="4"/>
        <v>0</v>
      </c>
      <c r="DV19" s="113">
        <f t="shared" si="5"/>
        <v>0</v>
      </c>
      <c r="DW19" s="102">
        <f t="shared" si="15"/>
        <v>14</v>
      </c>
      <c r="DX19" s="130" t="str">
        <f t="shared" ref="DX19" si="19">B19</f>
        <v>41528</v>
      </c>
      <c r="DY19" s="131" t="str">
        <f t="shared" si="8"/>
        <v>เด็กชายสิทธินันท์</v>
      </c>
      <c r="DZ19" s="261">
        <f t="shared" si="9"/>
        <v>3.1</v>
      </c>
      <c r="EA19" s="132"/>
      <c r="EB19" s="133"/>
      <c r="EC19" s="133"/>
      <c r="ED19" s="133"/>
      <c r="EE19" s="133"/>
      <c r="EF19" s="133"/>
      <c r="EG19" s="133"/>
      <c r="EH19" s="134"/>
      <c r="EI19" s="135"/>
      <c r="EJ19" s="112" t="e">
        <f t="shared" si="10"/>
        <v>#N/A</v>
      </c>
      <c r="EK19" s="136"/>
      <c r="EL19" s="133"/>
      <c r="EM19" s="134"/>
      <c r="EN19" s="133"/>
      <c r="EO19" s="135"/>
      <c r="EP19" s="112" t="e">
        <f t="shared" si="11"/>
        <v>#N/A</v>
      </c>
    </row>
    <row r="20" spans="1:146" ht="13.5" customHeight="1">
      <c r="A20" s="271">
        <v>15</v>
      </c>
      <c r="B20" s="275" t="s">
        <v>114</v>
      </c>
      <c r="C20" s="276" t="s">
        <v>115</v>
      </c>
      <c r="D20" s="273" t="s">
        <v>116</v>
      </c>
      <c r="E20" s="403">
        <v>3.1</v>
      </c>
      <c r="F20" s="280"/>
      <c r="G20" s="115"/>
      <c r="H20" s="141"/>
      <c r="I20" s="115"/>
      <c r="J20" s="117"/>
      <c r="K20" s="114"/>
      <c r="L20" s="115"/>
      <c r="M20" s="141"/>
      <c r="N20" s="115"/>
      <c r="O20" s="117"/>
      <c r="P20" s="114"/>
      <c r="Q20" s="115"/>
      <c r="R20" s="141"/>
      <c r="S20" s="115"/>
      <c r="T20" s="117"/>
      <c r="U20" s="139"/>
      <c r="V20" s="115"/>
      <c r="W20" s="141"/>
      <c r="X20" s="115"/>
      <c r="Y20" s="117"/>
      <c r="Z20" s="114"/>
      <c r="AA20" s="115"/>
      <c r="AB20" s="115"/>
      <c r="AC20" s="115"/>
      <c r="AD20" s="117"/>
      <c r="AE20" s="114"/>
      <c r="AF20" s="115"/>
      <c r="AG20" s="141"/>
      <c r="AH20" s="115"/>
      <c r="AI20" s="117"/>
      <c r="AJ20" s="139"/>
      <c r="AK20" s="115"/>
      <c r="AL20" s="141"/>
      <c r="AM20" s="115"/>
      <c r="AN20" s="117"/>
      <c r="AO20" s="114"/>
      <c r="AP20" s="115"/>
      <c r="AQ20" s="141"/>
      <c r="AR20" s="115"/>
      <c r="AS20" s="117"/>
      <c r="AT20" s="114"/>
      <c r="AU20" s="115"/>
      <c r="AV20" s="141"/>
      <c r="AW20" s="115"/>
      <c r="AX20" s="117"/>
      <c r="AY20" s="143">
        <v>15</v>
      </c>
      <c r="AZ20" s="144" t="str">
        <f t="shared" si="1"/>
        <v>เด็กชายสุทธินันท์</v>
      </c>
      <c r="BA20" s="145"/>
      <c r="BB20" s="146"/>
      <c r="BC20" s="147"/>
      <c r="BD20" s="146"/>
      <c r="BE20" s="148"/>
      <c r="BF20" s="145"/>
      <c r="BG20" s="146"/>
      <c r="BH20" s="147"/>
      <c r="BI20" s="146"/>
      <c r="BJ20" s="148"/>
      <c r="BK20" s="145"/>
      <c r="BL20" s="146"/>
      <c r="BM20" s="147"/>
      <c r="BN20" s="146"/>
      <c r="BO20" s="148"/>
      <c r="BP20" s="145"/>
      <c r="BQ20" s="146"/>
      <c r="BR20" s="147"/>
      <c r="BS20" s="146"/>
      <c r="BT20" s="148"/>
      <c r="BU20" s="145"/>
      <c r="BV20" s="146"/>
      <c r="BW20" s="147"/>
      <c r="BX20" s="146"/>
      <c r="BY20" s="148"/>
      <c r="BZ20" s="145"/>
      <c r="CA20" s="146"/>
      <c r="CB20" s="147"/>
      <c r="CC20" s="146"/>
      <c r="CD20" s="148"/>
      <c r="CE20" s="145"/>
      <c r="CF20" s="146"/>
      <c r="CG20" s="147"/>
      <c r="CH20" s="146"/>
      <c r="CI20" s="148"/>
      <c r="CJ20" s="145"/>
      <c r="CK20" s="146"/>
      <c r="CL20" s="147"/>
      <c r="CM20" s="146"/>
      <c r="CN20" s="148"/>
      <c r="CO20" s="145"/>
      <c r="CP20" s="146"/>
      <c r="CQ20" s="147"/>
      <c r="CR20" s="146"/>
      <c r="CS20" s="148"/>
      <c r="CT20" s="145"/>
      <c r="CU20" s="146"/>
      <c r="CV20" s="147"/>
      <c r="CW20" s="146"/>
      <c r="CX20" s="148"/>
      <c r="CY20" s="145"/>
      <c r="CZ20" s="146"/>
      <c r="DA20" s="147"/>
      <c r="DB20" s="146"/>
      <c r="DC20" s="148"/>
      <c r="DD20" s="149"/>
      <c r="DE20" s="138">
        <v>15</v>
      </c>
      <c r="DF20" s="150" t="str">
        <f t="shared" si="2"/>
        <v>เด็กชายสุทธินันท์</v>
      </c>
      <c r="DG20" s="102">
        <f t="shared" si="0"/>
        <v>3.1</v>
      </c>
      <c r="DH20" s="151"/>
      <c r="DI20" s="152"/>
      <c r="DJ20" s="152"/>
      <c r="DK20" s="152"/>
      <c r="DL20" s="153"/>
      <c r="DM20" s="154"/>
      <c r="DN20" s="152"/>
      <c r="DO20" s="152"/>
      <c r="DP20" s="152"/>
      <c r="DQ20" s="155"/>
      <c r="DR20" s="143">
        <f t="shared" si="3"/>
        <v>0</v>
      </c>
      <c r="DS20" s="154"/>
      <c r="DT20" s="143"/>
      <c r="DU20" s="156">
        <f t="shared" si="4"/>
        <v>0</v>
      </c>
      <c r="DV20" s="143">
        <f t="shared" si="5"/>
        <v>0</v>
      </c>
      <c r="DW20" s="102">
        <f t="shared" si="15"/>
        <v>15</v>
      </c>
      <c r="DX20" s="157" t="str">
        <f t="shared" ref="DX20" si="20">B20</f>
        <v>41529</v>
      </c>
      <c r="DY20" s="158" t="str">
        <f t="shared" si="8"/>
        <v>เด็กชายสุทธินันท์</v>
      </c>
      <c r="DZ20" s="262">
        <f t="shared" si="9"/>
        <v>3.1</v>
      </c>
      <c r="EA20" s="159"/>
      <c r="EB20" s="160"/>
      <c r="EC20" s="161"/>
      <c r="ED20" s="160"/>
      <c r="EE20" s="160"/>
      <c r="EF20" s="160"/>
      <c r="EG20" s="162"/>
      <c r="EH20" s="163"/>
      <c r="EI20" s="164"/>
      <c r="EJ20" s="138" t="e">
        <f t="shared" si="10"/>
        <v>#N/A</v>
      </c>
      <c r="EK20" s="165"/>
      <c r="EL20" s="160"/>
      <c r="EM20" s="161"/>
      <c r="EN20" s="160"/>
      <c r="EO20" s="164"/>
      <c r="EP20" s="138" t="e">
        <f t="shared" si="11"/>
        <v>#N/A</v>
      </c>
    </row>
    <row r="21" spans="1:146" ht="13.5" customHeight="1">
      <c r="A21" s="310">
        <v>16</v>
      </c>
      <c r="B21" s="305" t="s">
        <v>117</v>
      </c>
      <c r="C21" s="311" t="s">
        <v>118</v>
      </c>
      <c r="D21" s="288" t="s">
        <v>76</v>
      </c>
      <c r="E21" s="404">
        <v>3.1</v>
      </c>
      <c r="F21" s="312"/>
      <c r="G21" s="292"/>
      <c r="H21" s="86"/>
      <c r="I21" s="88"/>
      <c r="J21" s="89"/>
      <c r="K21" s="87"/>
      <c r="L21" s="88"/>
      <c r="M21" s="86"/>
      <c r="N21" s="88"/>
      <c r="O21" s="89"/>
      <c r="P21" s="87"/>
      <c r="Q21" s="88"/>
      <c r="R21" s="86"/>
      <c r="S21" s="88"/>
      <c r="T21" s="89"/>
      <c r="U21" s="175"/>
      <c r="V21" s="88"/>
      <c r="W21" s="86"/>
      <c r="X21" s="88"/>
      <c r="Y21" s="89"/>
      <c r="Z21" s="87"/>
      <c r="AA21" s="88"/>
      <c r="AB21" s="88"/>
      <c r="AC21" s="88"/>
      <c r="AD21" s="89"/>
      <c r="AE21" s="87"/>
      <c r="AF21" s="88"/>
      <c r="AG21" s="86"/>
      <c r="AH21" s="88"/>
      <c r="AI21" s="89"/>
      <c r="AJ21" s="175"/>
      <c r="AK21" s="88"/>
      <c r="AL21" s="86"/>
      <c r="AM21" s="88"/>
      <c r="AN21" s="89"/>
      <c r="AO21" s="87"/>
      <c r="AP21" s="88"/>
      <c r="AQ21" s="86"/>
      <c r="AR21" s="88"/>
      <c r="AS21" s="89"/>
      <c r="AT21" s="87"/>
      <c r="AU21" s="88"/>
      <c r="AV21" s="86"/>
      <c r="AW21" s="88"/>
      <c r="AX21" s="89"/>
      <c r="AY21" s="90">
        <v>16</v>
      </c>
      <c r="AZ21" s="91" t="str">
        <f t="shared" si="1"/>
        <v>เด็กชายปองพล</v>
      </c>
      <c r="BA21" s="92"/>
      <c r="BB21" s="93"/>
      <c r="BC21" s="85"/>
      <c r="BD21" s="93"/>
      <c r="BE21" s="94"/>
      <c r="BF21" s="92"/>
      <c r="BG21" s="93"/>
      <c r="BH21" s="85"/>
      <c r="BI21" s="93"/>
      <c r="BJ21" s="94"/>
      <c r="BK21" s="92"/>
      <c r="BL21" s="93"/>
      <c r="BM21" s="85"/>
      <c r="BN21" s="93"/>
      <c r="BO21" s="94"/>
      <c r="BP21" s="92"/>
      <c r="BQ21" s="93"/>
      <c r="BR21" s="85"/>
      <c r="BS21" s="93"/>
      <c r="BT21" s="94"/>
      <c r="BU21" s="92"/>
      <c r="BV21" s="93"/>
      <c r="BW21" s="85"/>
      <c r="BX21" s="93"/>
      <c r="BY21" s="94"/>
      <c r="BZ21" s="92"/>
      <c r="CA21" s="93"/>
      <c r="CB21" s="85"/>
      <c r="CC21" s="93"/>
      <c r="CD21" s="94"/>
      <c r="CE21" s="92"/>
      <c r="CF21" s="93"/>
      <c r="CG21" s="85"/>
      <c r="CH21" s="93"/>
      <c r="CI21" s="94"/>
      <c r="CJ21" s="92"/>
      <c r="CK21" s="93"/>
      <c r="CL21" s="85"/>
      <c r="CM21" s="93"/>
      <c r="CN21" s="94"/>
      <c r="CO21" s="92"/>
      <c r="CP21" s="93"/>
      <c r="CQ21" s="85"/>
      <c r="CR21" s="93"/>
      <c r="CS21" s="94"/>
      <c r="CT21" s="92"/>
      <c r="CU21" s="93"/>
      <c r="CV21" s="85"/>
      <c r="CW21" s="93"/>
      <c r="CX21" s="94"/>
      <c r="CY21" s="92"/>
      <c r="CZ21" s="93"/>
      <c r="DA21" s="85"/>
      <c r="DB21" s="93"/>
      <c r="DC21" s="94"/>
      <c r="DD21" s="84"/>
      <c r="DE21" s="166">
        <v>16</v>
      </c>
      <c r="DF21" s="95" t="str">
        <f t="shared" si="2"/>
        <v>เด็กชายปองพล</v>
      </c>
      <c r="DG21" s="96">
        <f t="shared" si="0"/>
        <v>3.1</v>
      </c>
      <c r="DH21" s="97"/>
      <c r="DI21" s="98"/>
      <c r="DJ21" s="98"/>
      <c r="DK21" s="98"/>
      <c r="DL21" s="99"/>
      <c r="DM21" s="97"/>
      <c r="DN21" s="98"/>
      <c r="DO21" s="98"/>
      <c r="DP21" s="98"/>
      <c r="DQ21" s="99"/>
      <c r="DR21" s="90">
        <f t="shared" si="3"/>
        <v>0</v>
      </c>
      <c r="DS21" s="100"/>
      <c r="DT21" s="90"/>
      <c r="DU21" s="101">
        <f t="shared" si="4"/>
        <v>0</v>
      </c>
      <c r="DV21" s="90">
        <f t="shared" si="5"/>
        <v>0</v>
      </c>
      <c r="DW21" s="96">
        <f t="shared" si="15"/>
        <v>16</v>
      </c>
      <c r="DX21" s="103" t="str">
        <f t="shared" ref="DX21" si="21">B21</f>
        <v>41593</v>
      </c>
      <c r="DY21" s="104" t="str">
        <f t="shared" si="8"/>
        <v>เด็กชายปองพล</v>
      </c>
      <c r="DZ21" s="260">
        <f t="shared" si="9"/>
        <v>3.1</v>
      </c>
      <c r="EA21" s="105"/>
      <c r="EB21" s="106"/>
      <c r="EC21" s="107"/>
      <c r="ED21" s="106"/>
      <c r="EE21" s="106"/>
      <c r="EF21" s="106"/>
      <c r="EG21" s="108"/>
      <c r="EH21" s="109"/>
      <c r="EI21" s="110"/>
      <c r="EJ21" s="83" t="e">
        <f t="shared" si="10"/>
        <v>#N/A</v>
      </c>
      <c r="EK21" s="111"/>
      <c r="EL21" s="106"/>
      <c r="EM21" s="107"/>
      <c r="EN21" s="106"/>
      <c r="EO21" s="110"/>
      <c r="EP21" s="112" t="e">
        <f t="shared" si="11"/>
        <v>#N/A</v>
      </c>
    </row>
    <row r="22" spans="1:146" ht="13.5" customHeight="1">
      <c r="A22" s="272">
        <v>17</v>
      </c>
      <c r="B22" s="318">
        <v>42427</v>
      </c>
      <c r="C22" s="314" t="s">
        <v>119</v>
      </c>
      <c r="D22" s="297" t="s">
        <v>120</v>
      </c>
      <c r="E22" s="398">
        <v>3.1</v>
      </c>
      <c r="F22" s="298"/>
      <c r="G22" s="299"/>
      <c r="H22" s="116"/>
      <c r="I22" s="115"/>
      <c r="J22" s="117"/>
      <c r="K22" s="114"/>
      <c r="L22" s="115"/>
      <c r="M22" s="116"/>
      <c r="N22" s="115"/>
      <c r="O22" s="117"/>
      <c r="P22" s="114"/>
      <c r="Q22" s="115"/>
      <c r="R22" s="116"/>
      <c r="S22" s="115"/>
      <c r="T22" s="117"/>
      <c r="U22" s="114"/>
      <c r="V22" s="115"/>
      <c r="W22" s="116"/>
      <c r="X22" s="115"/>
      <c r="Y22" s="117"/>
      <c r="Z22" s="114"/>
      <c r="AA22" s="115"/>
      <c r="AB22" s="115"/>
      <c r="AC22" s="115"/>
      <c r="AD22" s="117"/>
      <c r="AE22" s="114"/>
      <c r="AF22" s="115"/>
      <c r="AG22" s="118"/>
      <c r="AH22" s="115"/>
      <c r="AI22" s="117"/>
      <c r="AJ22" s="114"/>
      <c r="AK22" s="115"/>
      <c r="AL22" s="116"/>
      <c r="AM22" s="115"/>
      <c r="AN22" s="117"/>
      <c r="AO22" s="114"/>
      <c r="AP22" s="115"/>
      <c r="AQ22" s="116"/>
      <c r="AR22" s="115"/>
      <c r="AS22" s="117"/>
      <c r="AT22" s="114"/>
      <c r="AU22" s="115"/>
      <c r="AV22" s="116"/>
      <c r="AW22" s="115"/>
      <c r="AX22" s="117"/>
      <c r="AY22" s="113">
        <v>17</v>
      </c>
      <c r="AZ22" s="91" t="str">
        <f t="shared" si="1"/>
        <v>เด็กชายกฤตพรต</v>
      </c>
      <c r="BA22" s="119"/>
      <c r="BB22" s="120"/>
      <c r="BC22" s="121"/>
      <c r="BD22" s="120"/>
      <c r="BE22" s="122"/>
      <c r="BF22" s="119"/>
      <c r="BG22" s="120"/>
      <c r="BH22" s="121"/>
      <c r="BI22" s="120"/>
      <c r="BJ22" s="122"/>
      <c r="BK22" s="119"/>
      <c r="BL22" s="120"/>
      <c r="BM22" s="121"/>
      <c r="BN22" s="120"/>
      <c r="BO22" s="122"/>
      <c r="BP22" s="119"/>
      <c r="BQ22" s="120"/>
      <c r="BR22" s="121"/>
      <c r="BS22" s="120"/>
      <c r="BT22" s="122"/>
      <c r="BU22" s="119"/>
      <c r="BV22" s="120"/>
      <c r="BW22" s="121"/>
      <c r="BX22" s="120"/>
      <c r="BY22" s="122"/>
      <c r="BZ22" s="119"/>
      <c r="CA22" s="120"/>
      <c r="CB22" s="121"/>
      <c r="CC22" s="120"/>
      <c r="CD22" s="122"/>
      <c r="CE22" s="119"/>
      <c r="CF22" s="120"/>
      <c r="CG22" s="121"/>
      <c r="CH22" s="120"/>
      <c r="CI22" s="122"/>
      <c r="CJ22" s="119"/>
      <c r="CK22" s="120"/>
      <c r="CL22" s="121"/>
      <c r="CM22" s="120"/>
      <c r="CN22" s="122"/>
      <c r="CO22" s="119"/>
      <c r="CP22" s="120"/>
      <c r="CQ22" s="121"/>
      <c r="CR22" s="120"/>
      <c r="CS22" s="122"/>
      <c r="CT22" s="119"/>
      <c r="CU22" s="120"/>
      <c r="CV22" s="121"/>
      <c r="CW22" s="120"/>
      <c r="CX22" s="122"/>
      <c r="CY22" s="119"/>
      <c r="CZ22" s="120"/>
      <c r="DA22" s="121"/>
      <c r="DB22" s="120"/>
      <c r="DC22" s="122"/>
      <c r="DD22" s="123"/>
      <c r="DE22" s="112">
        <v>17</v>
      </c>
      <c r="DF22" s="124" t="str">
        <f t="shared" si="2"/>
        <v>เด็กชายกฤตพรต</v>
      </c>
      <c r="DG22" s="102">
        <f t="shared" si="0"/>
        <v>3.1</v>
      </c>
      <c r="DH22" s="125"/>
      <c r="DI22" s="126"/>
      <c r="DJ22" s="126"/>
      <c r="DK22" s="126"/>
      <c r="DL22" s="127"/>
      <c r="DM22" s="125"/>
      <c r="DN22" s="126"/>
      <c r="DO22" s="126"/>
      <c r="DP22" s="126"/>
      <c r="DQ22" s="127"/>
      <c r="DR22" s="113">
        <f t="shared" si="3"/>
        <v>0</v>
      </c>
      <c r="DS22" s="128"/>
      <c r="DT22" s="113"/>
      <c r="DU22" s="129">
        <f t="shared" si="4"/>
        <v>0</v>
      </c>
      <c r="DV22" s="113">
        <f t="shared" si="5"/>
        <v>0</v>
      </c>
      <c r="DW22" s="102">
        <f t="shared" si="15"/>
        <v>17</v>
      </c>
      <c r="DX22" s="130">
        <f t="shared" ref="DX22" si="22">B22</f>
        <v>42427</v>
      </c>
      <c r="DY22" s="131" t="str">
        <f t="shared" si="8"/>
        <v>เด็กชายกฤตพรต</v>
      </c>
      <c r="DZ22" s="261">
        <f t="shared" si="9"/>
        <v>3.1</v>
      </c>
      <c r="EA22" s="132"/>
      <c r="EB22" s="133"/>
      <c r="EC22" s="133"/>
      <c r="ED22" s="133"/>
      <c r="EE22" s="133"/>
      <c r="EF22" s="133"/>
      <c r="EG22" s="133"/>
      <c r="EH22" s="134"/>
      <c r="EI22" s="135"/>
      <c r="EJ22" s="112" t="e">
        <f t="shared" si="10"/>
        <v>#N/A</v>
      </c>
      <c r="EK22" s="136"/>
      <c r="EL22" s="133"/>
      <c r="EM22" s="134"/>
      <c r="EN22" s="133"/>
      <c r="EO22" s="135"/>
      <c r="EP22" s="112" t="e">
        <f t="shared" si="11"/>
        <v>#N/A</v>
      </c>
    </row>
    <row r="23" spans="1:146" ht="13.5" customHeight="1">
      <c r="A23" s="272">
        <v>18</v>
      </c>
      <c r="B23" s="317">
        <v>43207</v>
      </c>
      <c r="C23" s="311" t="s">
        <v>121</v>
      </c>
      <c r="D23" s="307" t="s">
        <v>122</v>
      </c>
      <c r="E23" s="400">
        <v>3.1</v>
      </c>
      <c r="F23" s="312"/>
      <c r="G23" s="313"/>
      <c r="H23" s="319"/>
      <c r="I23" s="309"/>
      <c r="J23" s="320"/>
      <c r="K23" s="308"/>
      <c r="L23" s="309"/>
      <c r="M23" s="116"/>
      <c r="N23" s="115"/>
      <c r="O23" s="117"/>
      <c r="P23" s="114"/>
      <c r="Q23" s="115"/>
      <c r="R23" s="116"/>
      <c r="S23" s="115"/>
      <c r="T23" s="117"/>
      <c r="U23" s="114"/>
      <c r="V23" s="115"/>
      <c r="W23" s="116"/>
      <c r="X23" s="115"/>
      <c r="Y23" s="117"/>
      <c r="Z23" s="114"/>
      <c r="AA23" s="115"/>
      <c r="AB23" s="115"/>
      <c r="AC23" s="115"/>
      <c r="AD23" s="117"/>
      <c r="AE23" s="114"/>
      <c r="AF23" s="115"/>
      <c r="AG23" s="116"/>
      <c r="AH23" s="115"/>
      <c r="AI23" s="117"/>
      <c r="AJ23" s="114"/>
      <c r="AK23" s="115"/>
      <c r="AL23" s="116"/>
      <c r="AM23" s="115"/>
      <c r="AN23" s="117"/>
      <c r="AO23" s="114"/>
      <c r="AP23" s="115"/>
      <c r="AQ23" s="116"/>
      <c r="AR23" s="115"/>
      <c r="AS23" s="117"/>
      <c r="AT23" s="114"/>
      <c r="AU23" s="115"/>
      <c r="AV23" s="116"/>
      <c r="AW23" s="115"/>
      <c r="AX23" s="117"/>
      <c r="AY23" s="113">
        <v>18</v>
      </c>
      <c r="AZ23" s="91" t="str">
        <f t="shared" si="1"/>
        <v>เด็กชายกิติพงษ์</v>
      </c>
      <c r="BA23" s="119"/>
      <c r="BB23" s="120"/>
      <c r="BC23" s="121"/>
      <c r="BD23" s="120"/>
      <c r="BE23" s="122"/>
      <c r="BF23" s="119"/>
      <c r="BG23" s="120"/>
      <c r="BH23" s="121"/>
      <c r="BI23" s="120"/>
      <c r="BJ23" s="122"/>
      <c r="BK23" s="119"/>
      <c r="BL23" s="120"/>
      <c r="BM23" s="121"/>
      <c r="BN23" s="120"/>
      <c r="BO23" s="122"/>
      <c r="BP23" s="119"/>
      <c r="BQ23" s="120"/>
      <c r="BR23" s="121"/>
      <c r="BS23" s="120"/>
      <c r="BT23" s="122"/>
      <c r="BU23" s="119"/>
      <c r="BV23" s="120"/>
      <c r="BW23" s="121"/>
      <c r="BX23" s="120"/>
      <c r="BY23" s="122"/>
      <c r="BZ23" s="119"/>
      <c r="CA23" s="120"/>
      <c r="CB23" s="121"/>
      <c r="CC23" s="120"/>
      <c r="CD23" s="122"/>
      <c r="CE23" s="119"/>
      <c r="CF23" s="120"/>
      <c r="CG23" s="121"/>
      <c r="CH23" s="120"/>
      <c r="CI23" s="122"/>
      <c r="CJ23" s="119"/>
      <c r="CK23" s="120"/>
      <c r="CL23" s="121"/>
      <c r="CM23" s="120"/>
      <c r="CN23" s="122"/>
      <c r="CO23" s="119"/>
      <c r="CP23" s="120"/>
      <c r="CQ23" s="121"/>
      <c r="CR23" s="120"/>
      <c r="CS23" s="122"/>
      <c r="CT23" s="119"/>
      <c r="CU23" s="120"/>
      <c r="CV23" s="121"/>
      <c r="CW23" s="120"/>
      <c r="CX23" s="122"/>
      <c r="CY23" s="119"/>
      <c r="CZ23" s="120"/>
      <c r="DA23" s="121"/>
      <c r="DB23" s="120"/>
      <c r="DC23" s="122"/>
      <c r="DD23" s="123"/>
      <c r="DE23" s="112">
        <v>18</v>
      </c>
      <c r="DF23" s="124" t="str">
        <f t="shared" si="2"/>
        <v>เด็กชายกิติพงษ์</v>
      </c>
      <c r="DG23" s="102">
        <f t="shared" si="0"/>
        <v>3.1</v>
      </c>
      <c r="DH23" s="125"/>
      <c r="DI23" s="126"/>
      <c r="DJ23" s="126"/>
      <c r="DK23" s="126"/>
      <c r="DL23" s="137"/>
      <c r="DM23" s="128"/>
      <c r="DN23" s="126"/>
      <c r="DO23" s="126"/>
      <c r="DP23" s="126"/>
      <c r="DQ23" s="127"/>
      <c r="DR23" s="113">
        <f t="shared" si="3"/>
        <v>0</v>
      </c>
      <c r="DS23" s="128"/>
      <c r="DT23" s="113"/>
      <c r="DU23" s="129">
        <f t="shared" si="4"/>
        <v>0</v>
      </c>
      <c r="DV23" s="113">
        <f t="shared" si="5"/>
        <v>0</v>
      </c>
      <c r="DW23" s="102">
        <f t="shared" si="15"/>
        <v>18</v>
      </c>
      <c r="DX23" s="130">
        <f t="shared" ref="DX23" si="23">B23</f>
        <v>43207</v>
      </c>
      <c r="DY23" s="131" t="str">
        <f t="shared" si="8"/>
        <v>เด็กชายกิติพงษ์</v>
      </c>
      <c r="DZ23" s="261">
        <f t="shared" si="9"/>
        <v>3.1</v>
      </c>
      <c r="EA23" s="132"/>
      <c r="EB23" s="133"/>
      <c r="EC23" s="133"/>
      <c r="ED23" s="133"/>
      <c r="EE23" s="133"/>
      <c r="EF23" s="133"/>
      <c r="EG23" s="133"/>
      <c r="EH23" s="134"/>
      <c r="EI23" s="135"/>
      <c r="EJ23" s="112" t="e">
        <f t="shared" si="10"/>
        <v>#N/A</v>
      </c>
      <c r="EK23" s="136"/>
      <c r="EL23" s="133"/>
      <c r="EM23" s="134"/>
      <c r="EN23" s="133"/>
      <c r="EO23" s="135"/>
      <c r="EP23" s="112" t="e">
        <f t="shared" si="11"/>
        <v>#N/A</v>
      </c>
    </row>
    <row r="24" spans="1:146" ht="13.5" customHeight="1">
      <c r="A24" s="272">
        <v>19</v>
      </c>
      <c r="B24" s="318">
        <v>43218</v>
      </c>
      <c r="C24" s="314" t="s">
        <v>123</v>
      </c>
      <c r="D24" s="297" t="s">
        <v>70</v>
      </c>
      <c r="E24" s="399">
        <v>3.1</v>
      </c>
      <c r="F24" s="298"/>
      <c r="G24" s="299"/>
      <c r="H24" s="300"/>
      <c r="I24" s="277"/>
      <c r="J24" s="279"/>
      <c r="K24" s="175"/>
      <c r="L24" s="277"/>
      <c r="M24" s="116"/>
      <c r="N24" s="115"/>
      <c r="O24" s="117"/>
      <c r="P24" s="114"/>
      <c r="Q24" s="115"/>
      <c r="R24" s="116"/>
      <c r="S24" s="115"/>
      <c r="T24" s="117"/>
      <c r="U24" s="114"/>
      <c r="V24" s="115"/>
      <c r="W24" s="116"/>
      <c r="X24" s="115"/>
      <c r="Y24" s="117"/>
      <c r="Z24" s="114"/>
      <c r="AA24" s="115"/>
      <c r="AB24" s="115"/>
      <c r="AC24" s="115"/>
      <c r="AD24" s="117"/>
      <c r="AE24" s="114"/>
      <c r="AF24" s="115"/>
      <c r="AG24" s="118"/>
      <c r="AH24" s="115"/>
      <c r="AI24" s="117"/>
      <c r="AJ24" s="114"/>
      <c r="AK24" s="115"/>
      <c r="AL24" s="116"/>
      <c r="AM24" s="115"/>
      <c r="AN24" s="117"/>
      <c r="AO24" s="114"/>
      <c r="AP24" s="115"/>
      <c r="AQ24" s="116"/>
      <c r="AR24" s="115"/>
      <c r="AS24" s="117"/>
      <c r="AT24" s="114"/>
      <c r="AU24" s="115"/>
      <c r="AV24" s="116"/>
      <c r="AW24" s="115"/>
      <c r="AX24" s="117"/>
      <c r="AY24" s="113">
        <v>19</v>
      </c>
      <c r="AZ24" s="91" t="str">
        <f t="shared" si="1"/>
        <v>เด็กชายปรัณน์ชัย</v>
      </c>
      <c r="BA24" s="119"/>
      <c r="BB24" s="120"/>
      <c r="BC24" s="121"/>
      <c r="BD24" s="120"/>
      <c r="BE24" s="122"/>
      <c r="BF24" s="119"/>
      <c r="BG24" s="120"/>
      <c r="BH24" s="121"/>
      <c r="BI24" s="120"/>
      <c r="BJ24" s="122"/>
      <c r="BK24" s="119"/>
      <c r="BL24" s="120"/>
      <c r="BM24" s="121"/>
      <c r="BN24" s="120"/>
      <c r="BO24" s="122"/>
      <c r="BP24" s="119"/>
      <c r="BQ24" s="120"/>
      <c r="BR24" s="121"/>
      <c r="BS24" s="120"/>
      <c r="BT24" s="122"/>
      <c r="BU24" s="119"/>
      <c r="BV24" s="120"/>
      <c r="BW24" s="121"/>
      <c r="BX24" s="120"/>
      <c r="BY24" s="122"/>
      <c r="BZ24" s="119"/>
      <c r="CA24" s="120"/>
      <c r="CB24" s="121"/>
      <c r="CC24" s="120"/>
      <c r="CD24" s="122"/>
      <c r="CE24" s="119"/>
      <c r="CF24" s="120"/>
      <c r="CG24" s="121"/>
      <c r="CH24" s="120"/>
      <c r="CI24" s="122"/>
      <c r="CJ24" s="119"/>
      <c r="CK24" s="120"/>
      <c r="CL24" s="121"/>
      <c r="CM24" s="120"/>
      <c r="CN24" s="122"/>
      <c r="CO24" s="119"/>
      <c r="CP24" s="120"/>
      <c r="CQ24" s="121"/>
      <c r="CR24" s="120"/>
      <c r="CS24" s="122"/>
      <c r="CT24" s="119"/>
      <c r="CU24" s="120"/>
      <c r="CV24" s="121"/>
      <c r="CW24" s="120"/>
      <c r="CX24" s="122"/>
      <c r="CY24" s="119"/>
      <c r="CZ24" s="120"/>
      <c r="DA24" s="121"/>
      <c r="DB24" s="120"/>
      <c r="DC24" s="122"/>
      <c r="DD24" s="123"/>
      <c r="DE24" s="112">
        <v>19</v>
      </c>
      <c r="DF24" s="124" t="str">
        <f t="shared" si="2"/>
        <v>เด็กชายปรัณน์ชัย</v>
      </c>
      <c r="DG24" s="102">
        <f t="shared" si="0"/>
        <v>3.1</v>
      </c>
      <c r="DH24" s="125"/>
      <c r="DI24" s="126"/>
      <c r="DJ24" s="126"/>
      <c r="DK24" s="126"/>
      <c r="DL24" s="137"/>
      <c r="DM24" s="128"/>
      <c r="DN24" s="126"/>
      <c r="DO24" s="126"/>
      <c r="DP24" s="126"/>
      <c r="DQ24" s="127"/>
      <c r="DR24" s="113">
        <f t="shared" si="3"/>
        <v>0</v>
      </c>
      <c r="DS24" s="128"/>
      <c r="DT24" s="113"/>
      <c r="DU24" s="129">
        <f t="shared" si="4"/>
        <v>0</v>
      </c>
      <c r="DV24" s="113">
        <f t="shared" si="5"/>
        <v>0</v>
      </c>
      <c r="DW24" s="102">
        <f t="shared" si="15"/>
        <v>19</v>
      </c>
      <c r="DX24" s="130">
        <f t="shared" ref="DX24" si="24">B24</f>
        <v>43218</v>
      </c>
      <c r="DY24" s="131" t="str">
        <f t="shared" si="8"/>
        <v>เด็กชายปรัณน์ชัย</v>
      </c>
      <c r="DZ24" s="261">
        <f t="shared" si="9"/>
        <v>3.1</v>
      </c>
      <c r="EA24" s="132"/>
      <c r="EB24" s="133"/>
      <c r="EC24" s="133"/>
      <c r="ED24" s="133"/>
      <c r="EE24" s="133"/>
      <c r="EF24" s="133"/>
      <c r="EG24" s="133"/>
      <c r="EH24" s="134"/>
      <c r="EI24" s="135"/>
      <c r="EJ24" s="112" t="e">
        <f t="shared" si="10"/>
        <v>#N/A</v>
      </c>
      <c r="EK24" s="136"/>
      <c r="EL24" s="133"/>
      <c r="EM24" s="134"/>
      <c r="EN24" s="133"/>
      <c r="EO24" s="135"/>
      <c r="EP24" s="112" t="e">
        <f t="shared" si="11"/>
        <v>#N/A</v>
      </c>
    </row>
    <row r="25" spans="1:146" ht="13.5" customHeight="1">
      <c r="A25" s="271">
        <v>20</v>
      </c>
      <c r="B25" s="269" t="s">
        <v>124</v>
      </c>
      <c r="C25" s="274" t="s">
        <v>69</v>
      </c>
      <c r="D25" s="273" t="s">
        <v>125</v>
      </c>
      <c r="E25" s="402">
        <v>3.1</v>
      </c>
      <c r="F25" s="280"/>
      <c r="G25" s="281"/>
      <c r="H25" s="282"/>
      <c r="I25" s="140"/>
      <c r="J25" s="142"/>
      <c r="K25" s="139"/>
      <c r="L25" s="140"/>
      <c r="M25" s="141"/>
      <c r="N25" s="140"/>
      <c r="O25" s="142"/>
      <c r="P25" s="139"/>
      <c r="Q25" s="140"/>
      <c r="R25" s="141"/>
      <c r="S25" s="140"/>
      <c r="T25" s="142"/>
      <c r="U25" s="139"/>
      <c r="V25" s="140"/>
      <c r="W25" s="141"/>
      <c r="X25" s="140"/>
      <c r="Y25" s="142"/>
      <c r="Z25" s="139"/>
      <c r="AA25" s="140"/>
      <c r="AB25" s="140"/>
      <c r="AC25" s="140"/>
      <c r="AD25" s="142"/>
      <c r="AE25" s="139"/>
      <c r="AF25" s="140"/>
      <c r="AG25" s="141"/>
      <c r="AH25" s="140"/>
      <c r="AI25" s="142"/>
      <c r="AJ25" s="139"/>
      <c r="AK25" s="140"/>
      <c r="AL25" s="141"/>
      <c r="AM25" s="140"/>
      <c r="AN25" s="142"/>
      <c r="AO25" s="139"/>
      <c r="AP25" s="140"/>
      <c r="AQ25" s="141"/>
      <c r="AR25" s="140"/>
      <c r="AS25" s="142"/>
      <c r="AT25" s="139"/>
      <c r="AU25" s="140"/>
      <c r="AV25" s="141"/>
      <c r="AW25" s="140"/>
      <c r="AX25" s="142"/>
      <c r="AY25" s="143">
        <v>20</v>
      </c>
      <c r="AZ25" s="144" t="str">
        <f t="shared" si="1"/>
        <v>เด็กหญิงวิภาวี</v>
      </c>
      <c r="BA25" s="145"/>
      <c r="BB25" s="146"/>
      <c r="BC25" s="147"/>
      <c r="BD25" s="146"/>
      <c r="BE25" s="148"/>
      <c r="BF25" s="145"/>
      <c r="BG25" s="146"/>
      <c r="BH25" s="147"/>
      <c r="BI25" s="146"/>
      <c r="BJ25" s="148"/>
      <c r="BK25" s="145"/>
      <c r="BL25" s="146"/>
      <c r="BM25" s="147"/>
      <c r="BN25" s="146"/>
      <c r="BO25" s="148"/>
      <c r="BP25" s="145"/>
      <c r="BQ25" s="146"/>
      <c r="BR25" s="147"/>
      <c r="BS25" s="146"/>
      <c r="BT25" s="148"/>
      <c r="BU25" s="145"/>
      <c r="BV25" s="146"/>
      <c r="BW25" s="147"/>
      <c r="BX25" s="146"/>
      <c r="BY25" s="148"/>
      <c r="BZ25" s="145"/>
      <c r="CA25" s="146"/>
      <c r="CB25" s="147"/>
      <c r="CC25" s="146"/>
      <c r="CD25" s="148"/>
      <c r="CE25" s="145"/>
      <c r="CF25" s="146"/>
      <c r="CG25" s="147"/>
      <c r="CH25" s="146"/>
      <c r="CI25" s="148"/>
      <c r="CJ25" s="145"/>
      <c r="CK25" s="146"/>
      <c r="CL25" s="147"/>
      <c r="CM25" s="146"/>
      <c r="CN25" s="148"/>
      <c r="CO25" s="145"/>
      <c r="CP25" s="146"/>
      <c r="CQ25" s="147"/>
      <c r="CR25" s="146"/>
      <c r="CS25" s="148"/>
      <c r="CT25" s="145"/>
      <c r="CU25" s="146"/>
      <c r="CV25" s="147"/>
      <c r="CW25" s="146"/>
      <c r="CX25" s="148"/>
      <c r="CY25" s="145"/>
      <c r="CZ25" s="146"/>
      <c r="DA25" s="147"/>
      <c r="DB25" s="146"/>
      <c r="DC25" s="148"/>
      <c r="DD25" s="149"/>
      <c r="DE25" s="138">
        <v>20</v>
      </c>
      <c r="DF25" s="150" t="str">
        <f t="shared" si="2"/>
        <v>เด็กหญิงวิภาวี</v>
      </c>
      <c r="DG25" s="102">
        <f t="shared" si="0"/>
        <v>3.1</v>
      </c>
      <c r="DH25" s="151"/>
      <c r="DI25" s="152"/>
      <c r="DJ25" s="152"/>
      <c r="DK25" s="152"/>
      <c r="DL25" s="153"/>
      <c r="DM25" s="154"/>
      <c r="DN25" s="152"/>
      <c r="DO25" s="152"/>
      <c r="DP25" s="152"/>
      <c r="DQ25" s="155"/>
      <c r="DR25" s="143">
        <f t="shared" si="3"/>
        <v>0</v>
      </c>
      <c r="DS25" s="154"/>
      <c r="DT25" s="143"/>
      <c r="DU25" s="156">
        <f t="shared" si="4"/>
        <v>0</v>
      </c>
      <c r="DV25" s="143">
        <f t="shared" si="5"/>
        <v>0</v>
      </c>
      <c r="DW25" s="176">
        <f t="shared" si="15"/>
        <v>20</v>
      </c>
      <c r="DX25" s="157" t="str">
        <f t="shared" ref="DX25" si="25">B25</f>
        <v>40915</v>
      </c>
      <c r="DY25" s="158" t="str">
        <f t="shared" si="8"/>
        <v>เด็กหญิงวิภาวี</v>
      </c>
      <c r="DZ25" s="262">
        <f t="shared" si="9"/>
        <v>3.1</v>
      </c>
      <c r="EA25" s="159"/>
      <c r="EB25" s="160"/>
      <c r="EC25" s="161"/>
      <c r="ED25" s="160"/>
      <c r="EE25" s="160"/>
      <c r="EF25" s="160"/>
      <c r="EG25" s="162"/>
      <c r="EH25" s="163"/>
      <c r="EI25" s="164"/>
      <c r="EJ25" s="138" t="e">
        <f t="shared" si="10"/>
        <v>#N/A</v>
      </c>
      <c r="EK25" s="165"/>
      <c r="EL25" s="160"/>
      <c r="EM25" s="161"/>
      <c r="EN25" s="160"/>
      <c r="EO25" s="164"/>
      <c r="EP25" s="138" t="e">
        <f t="shared" si="11"/>
        <v>#N/A</v>
      </c>
    </row>
    <row r="26" spans="1:146" ht="13.5" customHeight="1">
      <c r="A26" s="272">
        <v>21</v>
      </c>
      <c r="B26" s="321" t="s">
        <v>126</v>
      </c>
      <c r="C26" s="311" t="s">
        <v>72</v>
      </c>
      <c r="D26" s="288" t="s">
        <v>127</v>
      </c>
      <c r="E26" s="397">
        <v>3.1</v>
      </c>
      <c r="F26" s="291"/>
      <c r="G26" s="292"/>
      <c r="H26" s="86"/>
      <c r="I26" s="88"/>
      <c r="J26" s="89"/>
      <c r="K26" s="87"/>
      <c r="L26" s="88"/>
      <c r="M26" s="86"/>
      <c r="N26" s="88"/>
      <c r="O26" s="89"/>
      <c r="P26" s="87"/>
      <c r="Q26" s="88"/>
      <c r="R26" s="86"/>
      <c r="S26" s="88"/>
      <c r="T26" s="89"/>
      <c r="U26" s="87"/>
      <c r="V26" s="88"/>
      <c r="W26" s="86"/>
      <c r="X26" s="88"/>
      <c r="Y26" s="89"/>
      <c r="Z26" s="87"/>
      <c r="AA26" s="88"/>
      <c r="AB26" s="88"/>
      <c r="AC26" s="88"/>
      <c r="AD26" s="89"/>
      <c r="AE26" s="87"/>
      <c r="AF26" s="88"/>
      <c r="AG26" s="86"/>
      <c r="AH26" s="88"/>
      <c r="AI26" s="89"/>
      <c r="AJ26" s="87"/>
      <c r="AK26" s="88"/>
      <c r="AL26" s="86"/>
      <c r="AM26" s="88"/>
      <c r="AN26" s="89"/>
      <c r="AO26" s="87"/>
      <c r="AP26" s="88"/>
      <c r="AQ26" s="86"/>
      <c r="AR26" s="88"/>
      <c r="AS26" s="89"/>
      <c r="AT26" s="87"/>
      <c r="AU26" s="88"/>
      <c r="AV26" s="86"/>
      <c r="AW26" s="88"/>
      <c r="AX26" s="89"/>
      <c r="AY26" s="90">
        <v>21</v>
      </c>
      <c r="AZ26" s="91" t="str">
        <f t="shared" si="1"/>
        <v>เด็กหญิงกัญญารัตน์</v>
      </c>
      <c r="BA26" s="92"/>
      <c r="BB26" s="93"/>
      <c r="BC26" s="85"/>
      <c r="BD26" s="93"/>
      <c r="BE26" s="94"/>
      <c r="BF26" s="92"/>
      <c r="BG26" s="93"/>
      <c r="BH26" s="85"/>
      <c r="BI26" s="93"/>
      <c r="BJ26" s="94"/>
      <c r="BK26" s="92"/>
      <c r="BL26" s="93"/>
      <c r="BM26" s="85"/>
      <c r="BN26" s="93"/>
      <c r="BO26" s="94"/>
      <c r="BP26" s="92"/>
      <c r="BQ26" s="93"/>
      <c r="BR26" s="85"/>
      <c r="BS26" s="93"/>
      <c r="BT26" s="94"/>
      <c r="BU26" s="92"/>
      <c r="BV26" s="93"/>
      <c r="BW26" s="85"/>
      <c r="BX26" s="93"/>
      <c r="BY26" s="94"/>
      <c r="BZ26" s="92"/>
      <c r="CA26" s="93"/>
      <c r="CB26" s="85"/>
      <c r="CC26" s="93"/>
      <c r="CD26" s="94"/>
      <c r="CE26" s="92"/>
      <c r="CF26" s="93"/>
      <c r="CG26" s="85"/>
      <c r="CH26" s="93"/>
      <c r="CI26" s="94"/>
      <c r="CJ26" s="92"/>
      <c r="CK26" s="93"/>
      <c r="CL26" s="85"/>
      <c r="CM26" s="93"/>
      <c r="CN26" s="94"/>
      <c r="CO26" s="92"/>
      <c r="CP26" s="93"/>
      <c r="CQ26" s="85"/>
      <c r="CR26" s="93"/>
      <c r="CS26" s="94"/>
      <c r="CT26" s="92"/>
      <c r="CU26" s="93"/>
      <c r="CV26" s="85"/>
      <c r="CW26" s="93"/>
      <c r="CX26" s="94"/>
      <c r="CY26" s="92"/>
      <c r="CZ26" s="93"/>
      <c r="DA26" s="85"/>
      <c r="DB26" s="93"/>
      <c r="DC26" s="94"/>
      <c r="DD26" s="84"/>
      <c r="DE26" s="83">
        <v>21</v>
      </c>
      <c r="DF26" s="95" t="str">
        <f t="shared" si="2"/>
        <v>เด็กหญิงกัญญารัตน์</v>
      </c>
      <c r="DG26" s="96">
        <f t="shared" si="0"/>
        <v>3.1</v>
      </c>
      <c r="DH26" s="97"/>
      <c r="DI26" s="98"/>
      <c r="DJ26" s="98"/>
      <c r="DK26" s="98"/>
      <c r="DL26" s="99"/>
      <c r="DM26" s="97"/>
      <c r="DN26" s="98"/>
      <c r="DO26" s="98"/>
      <c r="DP26" s="98"/>
      <c r="DQ26" s="99"/>
      <c r="DR26" s="90">
        <f t="shared" si="3"/>
        <v>0</v>
      </c>
      <c r="DS26" s="100"/>
      <c r="DT26" s="90"/>
      <c r="DU26" s="101">
        <f t="shared" si="4"/>
        <v>0</v>
      </c>
      <c r="DV26" s="90">
        <f t="shared" si="5"/>
        <v>0</v>
      </c>
      <c r="DW26" s="96">
        <f t="shared" si="15"/>
        <v>21</v>
      </c>
      <c r="DX26" s="103" t="str">
        <f t="shared" ref="DX26" si="26">B26</f>
        <v>41531</v>
      </c>
      <c r="DY26" s="104" t="str">
        <f t="shared" si="8"/>
        <v>เด็กหญิงกัญญารัตน์</v>
      </c>
      <c r="DZ26" s="260">
        <f t="shared" si="9"/>
        <v>3.1</v>
      </c>
      <c r="EA26" s="105"/>
      <c r="EB26" s="106"/>
      <c r="EC26" s="107"/>
      <c r="ED26" s="106"/>
      <c r="EE26" s="106"/>
      <c r="EF26" s="106"/>
      <c r="EG26" s="108"/>
      <c r="EH26" s="109"/>
      <c r="EI26" s="110"/>
      <c r="EJ26" s="83" t="e">
        <f t="shared" si="10"/>
        <v>#N/A</v>
      </c>
      <c r="EK26" s="111"/>
      <c r="EL26" s="106"/>
      <c r="EM26" s="107"/>
      <c r="EN26" s="106"/>
      <c r="EO26" s="110"/>
      <c r="EP26" s="112" t="e">
        <f t="shared" si="11"/>
        <v>#N/A</v>
      </c>
    </row>
    <row r="27" spans="1:146" ht="13.5" customHeight="1">
      <c r="A27" s="272">
        <v>22</v>
      </c>
      <c r="B27" s="317" t="s">
        <v>128</v>
      </c>
      <c r="C27" s="311" t="s">
        <v>129</v>
      </c>
      <c r="D27" s="307" t="s">
        <v>130</v>
      </c>
      <c r="E27" s="405">
        <v>3.1</v>
      </c>
      <c r="F27" s="312"/>
      <c r="G27" s="313"/>
      <c r="H27" s="319"/>
      <c r="I27" s="309"/>
      <c r="J27" s="320"/>
      <c r="K27" s="308"/>
      <c r="L27" s="309"/>
      <c r="M27" s="319"/>
      <c r="N27" s="309"/>
      <c r="O27" s="320"/>
      <c r="P27" s="308"/>
      <c r="Q27" s="309"/>
      <c r="R27" s="319"/>
      <c r="S27" s="309"/>
      <c r="T27" s="320"/>
      <c r="U27" s="308"/>
      <c r="V27" s="309"/>
      <c r="W27" s="319"/>
      <c r="X27" s="309"/>
      <c r="Y27" s="117"/>
      <c r="Z27" s="114"/>
      <c r="AA27" s="115"/>
      <c r="AB27" s="115"/>
      <c r="AC27" s="115"/>
      <c r="AD27" s="117"/>
      <c r="AE27" s="114"/>
      <c r="AF27" s="115"/>
      <c r="AG27" s="116"/>
      <c r="AH27" s="115"/>
      <c r="AI27" s="117"/>
      <c r="AJ27" s="114"/>
      <c r="AK27" s="115"/>
      <c r="AL27" s="116"/>
      <c r="AM27" s="115"/>
      <c r="AN27" s="117"/>
      <c r="AO27" s="114"/>
      <c r="AP27" s="115"/>
      <c r="AQ27" s="116"/>
      <c r="AR27" s="115"/>
      <c r="AS27" s="117"/>
      <c r="AT27" s="114"/>
      <c r="AU27" s="115"/>
      <c r="AV27" s="116"/>
      <c r="AW27" s="115"/>
      <c r="AX27" s="117"/>
      <c r="AY27" s="113">
        <v>22</v>
      </c>
      <c r="AZ27" s="91" t="str">
        <f t="shared" si="1"/>
        <v>เด็กหญิงขนิษฐา</v>
      </c>
      <c r="BA27" s="119"/>
      <c r="BB27" s="120"/>
      <c r="BC27" s="121"/>
      <c r="BD27" s="120"/>
      <c r="BE27" s="122"/>
      <c r="BF27" s="119"/>
      <c r="BG27" s="120"/>
      <c r="BH27" s="121"/>
      <c r="BI27" s="120"/>
      <c r="BJ27" s="122"/>
      <c r="BK27" s="119"/>
      <c r="BL27" s="120"/>
      <c r="BM27" s="121"/>
      <c r="BN27" s="120"/>
      <c r="BO27" s="122"/>
      <c r="BP27" s="119"/>
      <c r="BQ27" s="120"/>
      <c r="BR27" s="121"/>
      <c r="BS27" s="120"/>
      <c r="BT27" s="122"/>
      <c r="BU27" s="119"/>
      <c r="BV27" s="120"/>
      <c r="BW27" s="121"/>
      <c r="BX27" s="120"/>
      <c r="BY27" s="122"/>
      <c r="BZ27" s="119"/>
      <c r="CA27" s="120"/>
      <c r="CB27" s="121"/>
      <c r="CC27" s="120"/>
      <c r="CD27" s="122"/>
      <c r="CE27" s="119"/>
      <c r="CF27" s="120"/>
      <c r="CG27" s="121"/>
      <c r="CH27" s="120"/>
      <c r="CI27" s="122"/>
      <c r="CJ27" s="119"/>
      <c r="CK27" s="120"/>
      <c r="CL27" s="121"/>
      <c r="CM27" s="120"/>
      <c r="CN27" s="122"/>
      <c r="CO27" s="119"/>
      <c r="CP27" s="120"/>
      <c r="CQ27" s="121"/>
      <c r="CR27" s="120"/>
      <c r="CS27" s="122"/>
      <c r="CT27" s="119"/>
      <c r="CU27" s="120"/>
      <c r="CV27" s="121"/>
      <c r="CW27" s="120"/>
      <c r="CX27" s="122"/>
      <c r="CY27" s="119"/>
      <c r="CZ27" s="120"/>
      <c r="DA27" s="121"/>
      <c r="DB27" s="120"/>
      <c r="DC27" s="122"/>
      <c r="DD27" s="123"/>
      <c r="DE27" s="112">
        <v>22</v>
      </c>
      <c r="DF27" s="124" t="str">
        <f t="shared" si="2"/>
        <v>เด็กหญิงขนิษฐา</v>
      </c>
      <c r="DG27" s="102">
        <f t="shared" si="0"/>
        <v>3.1</v>
      </c>
      <c r="DH27" s="125"/>
      <c r="DI27" s="126"/>
      <c r="DJ27" s="126"/>
      <c r="DK27" s="126"/>
      <c r="DL27" s="127"/>
      <c r="DM27" s="125"/>
      <c r="DN27" s="126"/>
      <c r="DO27" s="126"/>
      <c r="DP27" s="126"/>
      <c r="DQ27" s="127"/>
      <c r="DR27" s="113">
        <f t="shared" si="3"/>
        <v>0</v>
      </c>
      <c r="DS27" s="128"/>
      <c r="DT27" s="113"/>
      <c r="DU27" s="129">
        <f t="shared" si="4"/>
        <v>0</v>
      </c>
      <c r="DV27" s="113">
        <f t="shared" si="5"/>
        <v>0</v>
      </c>
      <c r="DW27" s="102">
        <f t="shared" si="15"/>
        <v>22</v>
      </c>
      <c r="DX27" s="130" t="str">
        <f t="shared" ref="DX27" si="27">B27</f>
        <v>41533</v>
      </c>
      <c r="DY27" s="131" t="str">
        <f t="shared" si="8"/>
        <v>เด็กหญิงขนิษฐา</v>
      </c>
      <c r="DZ27" s="261">
        <f t="shared" si="9"/>
        <v>3.1</v>
      </c>
      <c r="EA27" s="132"/>
      <c r="EB27" s="133"/>
      <c r="EC27" s="133"/>
      <c r="ED27" s="133"/>
      <c r="EE27" s="133"/>
      <c r="EF27" s="133"/>
      <c r="EG27" s="133"/>
      <c r="EH27" s="134"/>
      <c r="EI27" s="135"/>
      <c r="EJ27" s="112" t="e">
        <f t="shared" si="10"/>
        <v>#N/A</v>
      </c>
      <c r="EK27" s="136"/>
      <c r="EL27" s="133"/>
      <c r="EM27" s="134"/>
      <c r="EN27" s="133"/>
      <c r="EO27" s="135"/>
      <c r="EP27" s="112" t="e">
        <f t="shared" si="11"/>
        <v>#N/A</v>
      </c>
    </row>
    <row r="28" spans="1:146" ht="13.5" customHeight="1">
      <c r="A28" s="272">
        <v>23</v>
      </c>
      <c r="B28" s="318" t="s">
        <v>131</v>
      </c>
      <c r="C28" s="314" t="s">
        <v>68</v>
      </c>
      <c r="D28" s="297" t="s">
        <v>132</v>
      </c>
      <c r="E28" s="398">
        <v>3.1</v>
      </c>
      <c r="F28" s="298"/>
      <c r="G28" s="299"/>
      <c r="H28" s="300"/>
      <c r="I28" s="299"/>
      <c r="J28" s="301"/>
      <c r="K28" s="298"/>
      <c r="L28" s="299"/>
      <c r="M28" s="300"/>
      <c r="N28" s="299"/>
      <c r="O28" s="301"/>
      <c r="P28" s="175"/>
      <c r="Q28" s="277"/>
      <c r="R28" s="278"/>
      <c r="S28" s="277"/>
      <c r="T28" s="279"/>
      <c r="U28" s="175"/>
      <c r="V28" s="277"/>
      <c r="W28" s="278"/>
      <c r="X28" s="277"/>
      <c r="Y28" s="117"/>
      <c r="Z28" s="114"/>
      <c r="AA28" s="115"/>
      <c r="AB28" s="115"/>
      <c r="AC28" s="115"/>
      <c r="AD28" s="117"/>
      <c r="AE28" s="114"/>
      <c r="AF28" s="115"/>
      <c r="AG28" s="116"/>
      <c r="AH28" s="115"/>
      <c r="AI28" s="117"/>
      <c r="AJ28" s="114"/>
      <c r="AK28" s="115"/>
      <c r="AL28" s="116"/>
      <c r="AM28" s="115"/>
      <c r="AN28" s="117"/>
      <c r="AO28" s="114"/>
      <c r="AP28" s="115"/>
      <c r="AQ28" s="116"/>
      <c r="AR28" s="115"/>
      <c r="AS28" s="117"/>
      <c r="AT28" s="114"/>
      <c r="AU28" s="115"/>
      <c r="AV28" s="116"/>
      <c r="AW28" s="115"/>
      <c r="AX28" s="117"/>
      <c r="AY28" s="113">
        <v>23</v>
      </c>
      <c r="AZ28" s="91" t="str">
        <f t="shared" si="1"/>
        <v>เด็กหญิงจิรัชญา</v>
      </c>
      <c r="BA28" s="119"/>
      <c r="BB28" s="120"/>
      <c r="BC28" s="121"/>
      <c r="BD28" s="120"/>
      <c r="BE28" s="122"/>
      <c r="BF28" s="119"/>
      <c r="BG28" s="120"/>
      <c r="BH28" s="121"/>
      <c r="BI28" s="120"/>
      <c r="BJ28" s="122"/>
      <c r="BK28" s="119"/>
      <c r="BL28" s="120"/>
      <c r="BM28" s="121"/>
      <c r="BN28" s="120"/>
      <c r="BO28" s="122"/>
      <c r="BP28" s="119"/>
      <c r="BQ28" s="120"/>
      <c r="BR28" s="121"/>
      <c r="BS28" s="120"/>
      <c r="BT28" s="122"/>
      <c r="BU28" s="119"/>
      <c r="BV28" s="120"/>
      <c r="BW28" s="121"/>
      <c r="BX28" s="120"/>
      <c r="BY28" s="122"/>
      <c r="BZ28" s="119"/>
      <c r="CA28" s="120"/>
      <c r="CB28" s="121"/>
      <c r="CC28" s="120"/>
      <c r="CD28" s="122"/>
      <c r="CE28" s="119"/>
      <c r="CF28" s="120"/>
      <c r="CG28" s="121"/>
      <c r="CH28" s="120"/>
      <c r="CI28" s="122"/>
      <c r="CJ28" s="119"/>
      <c r="CK28" s="120"/>
      <c r="CL28" s="121"/>
      <c r="CM28" s="120"/>
      <c r="CN28" s="122"/>
      <c r="CO28" s="119"/>
      <c r="CP28" s="120"/>
      <c r="CQ28" s="121"/>
      <c r="CR28" s="120"/>
      <c r="CS28" s="122"/>
      <c r="CT28" s="119"/>
      <c r="CU28" s="120"/>
      <c r="CV28" s="121"/>
      <c r="CW28" s="120"/>
      <c r="CX28" s="122"/>
      <c r="CY28" s="119"/>
      <c r="CZ28" s="120"/>
      <c r="DA28" s="121"/>
      <c r="DB28" s="120"/>
      <c r="DC28" s="122"/>
      <c r="DD28" s="123"/>
      <c r="DE28" s="112">
        <v>23</v>
      </c>
      <c r="DF28" s="124" t="str">
        <f t="shared" si="2"/>
        <v>เด็กหญิงจิรัชญา</v>
      </c>
      <c r="DG28" s="102">
        <f t="shared" si="0"/>
        <v>3.1</v>
      </c>
      <c r="DH28" s="125"/>
      <c r="DI28" s="126"/>
      <c r="DJ28" s="126"/>
      <c r="DK28" s="126"/>
      <c r="DL28" s="137"/>
      <c r="DM28" s="128"/>
      <c r="DN28" s="126"/>
      <c r="DO28" s="126"/>
      <c r="DP28" s="126"/>
      <c r="DQ28" s="127"/>
      <c r="DR28" s="113">
        <f t="shared" si="3"/>
        <v>0</v>
      </c>
      <c r="DS28" s="128"/>
      <c r="DT28" s="113"/>
      <c r="DU28" s="129">
        <f t="shared" si="4"/>
        <v>0</v>
      </c>
      <c r="DV28" s="113">
        <f t="shared" si="5"/>
        <v>0</v>
      </c>
      <c r="DW28" s="102">
        <f t="shared" si="15"/>
        <v>23</v>
      </c>
      <c r="DX28" s="130" t="str">
        <f t="shared" ref="DX28" si="28">B28</f>
        <v>41534</v>
      </c>
      <c r="DY28" s="131" t="str">
        <f t="shared" si="8"/>
        <v>เด็กหญิงจิรัชญา</v>
      </c>
      <c r="DZ28" s="261">
        <f t="shared" si="9"/>
        <v>3.1</v>
      </c>
      <c r="EA28" s="132"/>
      <c r="EB28" s="133"/>
      <c r="EC28" s="133"/>
      <c r="ED28" s="133"/>
      <c r="EE28" s="133"/>
      <c r="EF28" s="133"/>
      <c r="EG28" s="133"/>
      <c r="EH28" s="134"/>
      <c r="EI28" s="135"/>
      <c r="EJ28" s="112" t="e">
        <f t="shared" si="10"/>
        <v>#N/A</v>
      </c>
      <c r="EK28" s="136"/>
      <c r="EL28" s="133"/>
      <c r="EM28" s="134"/>
      <c r="EN28" s="133"/>
      <c r="EO28" s="135"/>
      <c r="EP28" s="112" t="e">
        <f t="shared" si="11"/>
        <v>#N/A</v>
      </c>
    </row>
    <row r="29" spans="1:146" ht="13.5" customHeight="1">
      <c r="A29" s="272">
        <v>24</v>
      </c>
      <c r="B29" s="317" t="s">
        <v>133</v>
      </c>
      <c r="C29" s="311" t="s">
        <v>134</v>
      </c>
      <c r="D29" s="307" t="s">
        <v>63</v>
      </c>
      <c r="E29" s="400">
        <v>3.1</v>
      </c>
      <c r="F29" s="312"/>
      <c r="G29" s="313"/>
      <c r="H29" s="322"/>
      <c r="I29" s="313"/>
      <c r="J29" s="323"/>
      <c r="K29" s="312"/>
      <c r="L29" s="313"/>
      <c r="M29" s="322"/>
      <c r="N29" s="313"/>
      <c r="O29" s="323"/>
      <c r="P29" s="308"/>
      <c r="Q29" s="309"/>
      <c r="R29" s="319"/>
      <c r="S29" s="309"/>
      <c r="T29" s="320"/>
      <c r="U29" s="308"/>
      <c r="V29" s="309"/>
      <c r="W29" s="319"/>
      <c r="X29" s="309"/>
      <c r="Y29" s="320"/>
      <c r="Z29" s="114"/>
      <c r="AA29" s="115"/>
      <c r="AB29" s="115"/>
      <c r="AC29" s="115"/>
      <c r="AD29" s="117"/>
      <c r="AE29" s="114"/>
      <c r="AF29" s="115"/>
      <c r="AG29" s="118"/>
      <c r="AH29" s="115"/>
      <c r="AI29" s="117"/>
      <c r="AJ29" s="114"/>
      <c r="AK29" s="115"/>
      <c r="AL29" s="116"/>
      <c r="AM29" s="115"/>
      <c r="AN29" s="117"/>
      <c r="AO29" s="114"/>
      <c r="AP29" s="115"/>
      <c r="AQ29" s="116"/>
      <c r="AR29" s="115"/>
      <c r="AS29" s="117"/>
      <c r="AT29" s="114"/>
      <c r="AU29" s="115"/>
      <c r="AV29" s="116"/>
      <c r="AW29" s="115"/>
      <c r="AX29" s="117"/>
      <c r="AY29" s="113">
        <v>24</v>
      </c>
      <c r="AZ29" s="91" t="str">
        <f t="shared" si="1"/>
        <v>เด็กหญิงณภัทร</v>
      </c>
      <c r="BA29" s="119"/>
      <c r="BB29" s="120"/>
      <c r="BC29" s="121"/>
      <c r="BD29" s="120"/>
      <c r="BE29" s="122"/>
      <c r="BF29" s="119"/>
      <c r="BG29" s="120"/>
      <c r="BH29" s="121"/>
      <c r="BI29" s="120"/>
      <c r="BJ29" s="122"/>
      <c r="BK29" s="119"/>
      <c r="BL29" s="120"/>
      <c r="BM29" s="121"/>
      <c r="BN29" s="120"/>
      <c r="BO29" s="122"/>
      <c r="BP29" s="119"/>
      <c r="BQ29" s="120"/>
      <c r="BR29" s="121"/>
      <c r="BS29" s="120"/>
      <c r="BT29" s="122"/>
      <c r="BU29" s="119"/>
      <c r="BV29" s="120"/>
      <c r="BW29" s="121"/>
      <c r="BX29" s="120"/>
      <c r="BY29" s="122"/>
      <c r="BZ29" s="119"/>
      <c r="CA29" s="120"/>
      <c r="CB29" s="121"/>
      <c r="CC29" s="120"/>
      <c r="CD29" s="122"/>
      <c r="CE29" s="119"/>
      <c r="CF29" s="120"/>
      <c r="CG29" s="121"/>
      <c r="CH29" s="120"/>
      <c r="CI29" s="122"/>
      <c r="CJ29" s="119"/>
      <c r="CK29" s="120"/>
      <c r="CL29" s="121"/>
      <c r="CM29" s="120"/>
      <c r="CN29" s="122"/>
      <c r="CO29" s="119"/>
      <c r="CP29" s="120"/>
      <c r="CQ29" s="121"/>
      <c r="CR29" s="120"/>
      <c r="CS29" s="122"/>
      <c r="CT29" s="119"/>
      <c r="CU29" s="120"/>
      <c r="CV29" s="121"/>
      <c r="CW29" s="120"/>
      <c r="CX29" s="122"/>
      <c r="CY29" s="119"/>
      <c r="CZ29" s="120"/>
      <c r="DA29" s="121"/>
      <c r="DB29" s="120"/>
      <c r="DC29" s="122"/>
      <c r="DD29" s="123"/>
      <c r="DE29" s="112">
        <v>24</v>
      </c>
      <c r="DF29" s="124" t="str">
        <f t="shared" si="2"/>
        <v>เด็กหญิงณภัทร</v>
      </c>
      <c r="DG29" s="102">
        <f t="shared" si="0"/>
        <v>3.1</v>
      </c>
      <c r="DH29" s="125"/>
      <c r="DI29" s="126"/>
      <c r="DJ29" s="126"/>
      <c r="DK29" s="126"/>
      <c r="DL29" s="137"/>
      <c r="DM29" s="128"/>
      <c r="DN29" s="126"/>
      <c r="DO29" s="126"/>
      <c r="DP29" s="126"/>
      <c r="DQ29" s="127"/>
      <c r="DR29" s="113">
        <f t="shared" si="3"/>
        <v>0</v>
      </c>
      <c r="DS29" s="128"/>
      <c r="DT29" s="113"/>
      <c r="DU29" s="129">
        <f t="shared" si="4"/>
        <v>0</v>
      </c>
      <c r="DV29" s="113">
        <f t="shared" si="5"/>
        <v>0</v>
      </c>
      <c r="DW29" s="102">
        <f t="shared" si="15"/>
        <v>24</v>
      </c>
      <c r="DX29" s="130" t="str">
        <f t="shared" ref="DX29" si="29">B29</f>
        <v>41535</v>
      </c>
      <c r="DY29" s="131" t="str">
        <f t="shared" si="8"/>
        <v>เด็กหญิงณภัทร</v>
      </c>
      <c r="DZ29" s="261">
        <f t="shared" si="9"/>
        <v>3.1</v>
      </c>
      <c r="EA29" s="132"/>
      <c r="EB29" s="133"/>
      <c r="EC29" s="133"/>
      <c r="ED29" s="133"/>
      <c r="EE29" s="133"/>
      <c r="EF29" s="133"/>
      <c r="EG29" s="133"/>
      <c r="EH29" s="134"/>
      <c r="EI29" s="135"/>
      <c r="EJ29" s="112" t="e">
        <f t="shared" si="10"/>
        <v>#N/A</v>
      </c>
      <c r="EK29" s="136"/>
      <c r="EL29" s="133"/>
      <c r="EM29" s="134"/>
      <c r="EN29" s="133"/>
      <c r="EO29" s="135"/>
      <c r="EP29" s="112" t="e">
        <f t="shared" si="11"/>
        <v>#N/A</v>
      </c>
    </row>
    <row r="30" spans="1:146" ht="13.5" customHeight="1">
      <c r="A30" s="271">
        <v>25</v>
      </c>
      <c r="B30" s="269" t="s">
        <v>135</v>
      </c>
      <c r="C30" s="268" t="s">
        <v>82</v>
      </c>
      <c r="D30" s="273" t="s">
        <v>136</v>
      </c>
      <c r="E30" s="401">
        <v>3.1</v>
      </c>
      <c r="F30" s="280"/>
      <c r="G30" s="281"/>
      <c r="H30" s="282"/>
      <c r="I30" s="281"/>
      <c r="J30" s="283"/>
      <c r="K30" s="280"/>
      <c r="L30" s="281"/>
      <c r="M30" s="282"/>
      <c r="N30" s="281"/>
      <c r="O30" s="283"/>
      <c r="P30" s="280"/>
      <c r="Q30" s="281"/>
      <c r="R30" s="282"/>
      <c r="S30" s="281"/>
      <c r="T30" s="283"/>
      <c r="U30" s="280"/>
      <c r="V30" s="281"/>
      <c r="W30" s="282"/>
      <c r="X30" s="281"/>
      <c r="Y30" s="283"/>
      <c r="Z30" s="139"/>
      <c r="AA30" s="140"/>
      <c r="AB30" s="140"/>
      <c r="AC30" s="140"/>
      <c r="AD30" s="142"/>
      <c r="AE30" s="139"/>
      <c r="AF30" s="140"/>
      <c r="AG30" s="141"/>
      <c r="AH30" s="140"/>
      <c r="AI30" s="142"/>
      <c r="AJ30" s="139"/>
      <c r="AK30" s="140"/>
      <c r="AL30" s="141"/>
      <c r="AM30" s="140"/>
      <c r="AN30" s="142"/>
      <c r="AO30" s="139"/>
      <c r="AP30" s="140"/>
      <c r="AQ30" s="141"/>
      <c r="AR30" s="140"/>
      <c r="AS30" s="142"/>
      <c r="AT30" s="139"/>
      <c r="AU30" s="140"/>
      <c r="AV30" s="141"/>
      <c r="AW30" s="140"/>
      <c r="AX30" s="142"/>
      <c r="AY30" s="143">
        <v>25</v>
      </c>
      <c r="AZ30" s="144" t="str">
        <f t="shared" si="1"/>
        <v>เด็กหญิงณัฐกฤตา</v>
      </c>
      <c r="BA30" s="145"/>
      <c r="BB30" s="146"/>
      <c r="BC30" s="147"/>
      <c r="BD30" s="146"/>
      <c r="BE30" s="148"/>
      <c r="BF30" s="145"/>
      <c r="BG30" s="146"/>
      <c r="BH30" s="147"/>
      <c r="BI30" s="146"/>
      <c r="BJ30" s="148"/>
      <c r="BK30" s="145"/>
      <c r="BL30" s="146"/>
      <c r="BM30" s="147"/>
      <c r="BN30" s="146"/>
      <c r="BO30" s="148"/>
      <c r="BP30" s="145"/>
      <c r="BQ30" s="146"/>
      <c r="BR30" s="147"/>
      <c r="BS30" s="146"/>
      <c r="BT30" s="148"/>
      <c r="BU30" s="145"/>
      <c r="BV30" s="146"/>
      <c r="BW30" s="147"/>
      <c r="BX30" s="146"/>
      <c r="BY30" s="148"/>
      <c r="BZ30" s="145"/>
      <c r="CA30" s="146"/>
      <c r="CB30" s="147"/>
      <c r="CC30" s="146"/>
      <c r="CD30" s="148"/>
      <c r="CE30" s="145"/>
      <c r="CF30" s="146"/>
      <c r="CG30" s="147"/>
      <c r="CH30" s="146"/>
      <c r="CI30" s="148"/>
      <c r="CJ30" s="145"/>
      <c r="CK30" s="146"/>
      <c r="CL30" s="147"/>
      <c r="CM30" s="146"/>
      <c r="CN30" s="148"/>
      <c r="CO30" s="145"/>
      <c r="CP30" s="146"/>
      <c r="CQ30" s="147"/>
      <c r="CR30" s="146"/>
      <c r="CS30" s="148"/>
      <c r="CT30" s="145"/>
      <c r="CU30" s="146"/>
      <c r="CV30" s="147"/>
      <c r="CW30" s="146"/>
      <c r="CX30" s="148"/>
      <c r="CY30" s="145"/>
      <c r="CZ30" s="146"/>
      <c r="DA30" s="147"/>
      <c r="DB30" s="146"/>
      <c r="DC30" s="148"/>
      <c r="DD30" s="149"/>
      <c r="DE30" s="138">
        <v>25</v>
      </c>
      <c r="DF30" s="150" t="str">
        <f t="shared" si="2"/>
        <v>เด็กหญิงณัฐกฤตา</v>
      </c>
      <c r="DG30" s="102">
        <f t="shared" si="0"/>
        <v>3.1</v>
      </c>
      <c r="DH30" s="151"/>
      <c r="DI30" s="152"/>
      <c r="DJ30" s="152"/>
      <c r="DK30" s="152"/>
      <c r="DL30" s="153"/>
      <c r="DM30" s="154"/>
      <c r="DN30" s="152"/>
      <c r="DO30" s="152"/>
      <c r="DP30" s="152"/>
      <c r="DQ30" s="155"/>
      <c r="DR30" s="143">
        <f t="shared" si="3"/>
        <v>0</v>
      </c>
      <c r="DS30" s="154"/>
      <c r="DT30" s="143"/>
      <c r="DU30" s="156">
        <f t="shared" si="4"/>
        <v>0</v>
      </c>
      <c r="DV30" s="143">
        <f t="shared" si="5"/>
        <v>0</v>
      </c>
      <c r="DW30" s="176">
        <f t="shared" si="15"/>
        <v>25</v>
      </c>
      <c r="DX30" s="157" t="str">
        <f t="shared" ref="DX30" si="30">B30</f>
        <v>41536</v>
      </c>
      <c r="DY30" s="158" t="str">
        <f t="shared" si="8"/>
        <v>เด็กหญิงณัฐกฤตา</v>
      </c>
      <c r="DZ30" s="262">
        <f t="shared" si="9"/>
        <v>3.1</v>
      </c>
      <c r="EA30" s="159"/>
      <c r="EB30" s="160"/>
      <c r="EC30" s="161"/>
      <c r="ED30" s="160"/>
      <c r="EE30" s="160"/>
      <c r="EF30" s="160"/>
      <c r="EG30" s="162"/>
      <c r="EH30" s="163"/>
      <c r="EI30" s="164"/>
      <c r="EJ30" s="138" t="e">
        <f t="shared" si="10"/>
        <v>#N/A</v>
      </c>
      <c r="EK30" s="165"/>
      <c r="EL30" s="160"/>
      <c r="EM30" s="161"/>
      <c r="EN30" s="160"/>
      <c r="EO30" s="164"/>
      <c r="EP30" s="138" t="e">
        <f t="shared" si="11"/>
        <v>#N/A</v>
      </c>
    </row>
    <row r="31" spans="1:146" ht="13.5" customHeight="1">
      <c r="A31" s="272">
        <v>26</v>
      </c>
      <c r="B31" s="321" t="s">
        <v>137</v>
      </c>
      <c r="C31" s="316" t="s">
        <v>138</v>
      </c>
      <c r="D31" s="324" t="s">
        <v>139</v>
      </c>
      <c r="E31" s="406">
        <v>3.1</v>
      </c>
      <c r="F31" s="291"/>
      <c r="G31" s="292"/>
      <c r="H31" s="290"/>
      <c r="I31" s="292"/>
      <c r="J31" s="293"/>
      <c r="K31" s="291"/>
      <c r="L31" s="292"/>
      <c r="M31" s="290"/>
      <c r="N31" s="292"/>
      <c r="O31" s="293"/>
      <c r="P31" s="291"/>
      <c r="Q31" s="88"/>
      <c r="R31" s="118"/>
      <c r="S31" s="88"/>
      <c r="T31" s="89"/>
      <c r="U31" s="87"/>
      <c r="V31" s="88"/>
      <c r="W31" s="86"/>
      <c r="X31" s="88"/>
      <c r="Y31" s="89"/>
      <c r="Z31" s="87"/>
      <c r="AA31" s="88"/>
      <c r="AB31" s="88"/>
      <c r="AC31" s="88"/>
      <c r="AD31" s="89"/>
      <c r="AE31" s="87"/>
      <c r="AF31" s="88"/>
      <c r="AG31" s="86"/>
      <c r="AH31" s="88"/>
      <c r="AI31" s="89"/>
      <c r="AJ31" s="87"/>
      <c r="AK31" s="88"/>
      <c r="AL31" s="86"/>
      <c r="AM31" s="88"/>
      <c r="AN31" s="89"/>
      <c r="AO31" s="87"/>
      <c r="AP31" s="88"/>
      <c r="AQ31" s="86"/>
      <c r="AR31" s="88"/>
      <c r="AS31" s="89"/>
      <c r="AT31" s="87"/>
      <c r="AU31" s="88"/>
      <c r="AV31" s="86"/>
      <c r="AW31" s="88"/>
      <c r="AX31" s="89"/>
      <c r="AY31" s="90">
        <v>26</v>
      </c>
      <c r="AZ31" s="91" t="str">
        <f t="shared" si="1"/>
        <v>เด็กหญิงทิพย์ลัดดา</v>
      </c>
      <c r="BA31" s="92"/>
      <c r="BB31" s="93"/>
      <c r="BC31" s="85"/>
      <c r="BD31" s="93"/>
      <c r="BE31" s="94"/>
      <c r="BF31" s="92"/>
      <c r="BG31" s="93"/>
      <c r="BH31" s="85"/>
      <c r="BI31" s="93"/>
      <c r="BJ31" s="94"/>
      <c r="BK31" s="92"/>
      <c r="BL31" s="93"/>
      <c r="BM31" s="85"/>
      <c r="BN31" s="93"/>
      <c r="BO31" s="94"/>
      <c r="BP31" s="92"/>
      <c r="BQ31" s="93"/>
      <c r="BR31" s="85"/>
      <c r="BS31" s="93"/>
      <c r="BT31" s="94"/>
      <c r="BU31" s="92"/>
      <c r="BV31" s="93"/>
      <c r="BW31" s="85"/>
      <c r="BX31" s="93"/>
      <c r="BY31" s="94"/>
      <c r="BZ31" s="92"/>
      <c r="CA31" s="93"/>
      <c r="CB31" s="85"/>
      <c r="CC31" s="93"/>
      <c r="CD31" s="94"/>
      <c r="CE31" s="92"/>
      <c r="CF31" s="93"/>
      <c r="CG31" s="85"/>
      <c r="CH31" s="93"/>
      <c r="CI31" s="94"/>
      <c r="CJ31" s="92"/>
      <c r="CK31" s="93"/>
      <c r="CL31" s="85"/>
      <c r="CM31" s="93"/>
      <c r="CN31" s="94"/>
      <c r="CO31" s="92"/>
      <c r="CP31" s="93"/>
      <c r="CQ31" s="85"/>
      <c r="CR31" s="93"/>
      <c r="CS31" s="94"/>
      <c r="CT31" s="92"/>
      <c r="CU31" s="93"/>
      <c r="CV31" s="85"/>
      <c r="CW31" s="93"/>
      <c r="CX31" s="94"/>
      <c r="CY31" s="92"/>
      <c r="CZ31" s="93"/>
      <c r="DA31" s="85"/>
      <c r="DB31" s="93"/>
      <c r="DC31" s="94"/>
      <c r="DD31" s="84"/>
      <c r="DE31" s="83">
        <v>26</v>
      </c>
      <c r="DF31" s="95" t="str">
        <f t="shared" si="2"/>
        <v>เด็กหญิงทิพย์ลัดดา</v>
      </c>
      <c r="DG31" s="96">
        <f t="shared" si="0"/>
        <v>3.1</v>
      </c>
      <c r="DH31" s="97"/>
      <c r="DI31" s="98"/>
      <c r="DJ31" s="98"/>
      <c r="DK31" s="98"/>
      <c r="DL31" s="99"/>
      <c r="DM31" s="97"/>
      <c r="DN31" s="98"/>
      <c r="DO31" s="98"/>
      <c r="DP31" s="98"/>
      <c r="DQ31" s="99"/>
      <c r="DR31" s="90">
        <f t="shared" si="3"/>
        <v>0</v>
      </c>
      <c r="DS31" s="100"/>
      <c r="DT31" s="90"/>
      <c r="DU31" s="101">
        <f t="shared" si="4"/>
        <v>0</v>
      </c>
      <c r="DV31" s="90">
        <f t="shared" si="5"/>
        <v>0</v>
      </c>
      <c r="DW31" s="96">
        <f t="shared" si="15"/>
        <v>26</v>
      </c>
      <c r="DX31" s="103" t="str">
        <f t="shared" ref="DX31" si="31">B31</f>
        <v>41537</v>
      </c>
      <c r="DY31" s="104" t="str">
        <f t="shared" si="8"/>
        <v>เด็กหญิงทิพย์ลัดดา</v>
      </c>
      <c r="DZ31" s="260">
        <f t="shared" si="9"/>
        <v>3.1</v>
      </c>
      <c r="EA31" s="105"/>
      <c r="EB31" s="106"/>
      <c r="EC31" s="107"/>
      <c r="ED31" s="106"/>
      <c r="EE31" s="106"/>
      <c r="EF31" s="106"/>
      <c r="EG31" s="108"/>
      <c r="EH31" s="109"/>
      <c r="EI31" s="110"/>
      <c r="EJ31" s="83" t="e">
        <f t="shared" si="10"/>
        <v>#N/A</v>
      </c>
      <c r="EK31" s="111"/>
      <c r="EL31" s="106"/>
      <c r="EM31" s="107"/>
      <c r="EN31" s="106"/>
      <c r="EO31" s="110"/>
      <c r="EP31" s="112" t="e">
        <f t="shared" si="11"/>
        <v>#N/A</v>
      </c>
    </row>
    <row r="32" spans="1:146" ht="13.5" customHeight="1">
      <c r="A32" s="272">
        <v>27</v>
      </c>
      <c r="B32" s="318" t="s">
        <v>140</v>
      </c>
      <c r="C32" s="314" t="s">
        <v>58</v>
      </c>
      <c r="D32" s="297" t="s">
        <v>141</v>
      </c>
      <c r="E32" s="399">
        <v>3.1</v>
      </c>
      <c r="F32" s="298"/>
      <c r="G32" s="299"/>
      <c r="H32" s="300"/>
      <c r="I32" s="299"/>
      <c r="J32" s="301"/>
      <c r="K32" s="298"/>
      <c r="L32" s="299"/>
      <c r="M32" s="300"/>
      <c r="N32" s="299"/>
      <c r="O32" s="301"/>
      <c r="P32" s="298"/>
      <c r="Q32" s="115"/>
      <c r="R32" s="116"/>
      <c r="S32" s="115"/>
      <c r="T32" s="117"/>
      <c r="U32" s="114"/>
      <c r="V32" s="115"/>
      <c r="W32" s="116"/>
      <c r="X32" s="115"/>
      <c r="Y32" s="117"/>
      <c r="Z32" s="114"/>
      <c r="AA32" s="115"/>
      <c r="AB32" s="115"/>
      <c r="AC32" s="115"/>
      <c r="AD32" s="117"/>
      <c r="AE32" s="114"/>
      <c r="AF32" s="115"/>
      <c r="AG32" s="116"/>
      <c r="AH32" s="115"/>
      <c r="AI32" s="117"/>
      <c r="AJ32" s="114"/>
      <c r="AK32" s="115"/>
      <c r="AL32" s="116"/>
      <c r="AM32" s="115"/>
      <c r="AN32" s="117"/>
      <c r="AO32" s="114"/>
      <c r="AP32" s="115"/>
      <c r="AQ32" s="116"/>
      <c r="AR32" s="115"/>
      <c r="AS32" s="117"/>
      <c r="AT32" s="114"/>
      <c r="AU32" s="115"/>
      <c r="AV32" s="116"/>
      <c r="AW32" s="115"/>
      <c r="AX32" s="117"/>
      <c r="AY32" s="113">
        <v>27</v>
      </c>
      <c r="AZ32" s="91" t="str">
        <f t="shared" si="1"/>
        <v>เด็กหญิงธนพร</v>
      </c>
      <c r="BA32" s="119"/>
      <c r="BB32" s="120"/>
      <c r="BC32" s="121"/>
      <c r="BD32" s="120"/>
      <c r="BE32" s="122"/>
      <c r="BF32" s="119"/>
      <c r="BG32" s="120"/>
      <c r="BH32" s="121"/>
      <c r="BI32" s="120"/>
      <c r="BJ32" s="122"/>
      <c r="BK32" s="119"/>
      <c r="BL32" s="120"/>
      <c r="BM32" s="121"/>
      <c r="BN32" s="120"/>
      <c r="BO32" s="122"/>
      <c r="BP32" s="119"/>
      <c r="BQ32" s="120"/>
      <c r="BR32" s="121"/>
      <c r="BS32" s="120"/>
      <c r="BT32" s="122"/>
      <c r="BU32" s="119"/>
      <c r="BV32" s="120"/>
      <c r="BW32" s="121"/>
      <c r="BX32" s="120"/>
      <c r="BY32" s="122"/>
      <c r="BZ32" s="119"/>
      <c r="CA32" s="120"/>
      <c r="CB32" s="121"/>
      <c r="CC32" s="120"/>
      <c r="CD32" s="122"/>
      <c r="CE32" s="119"/>
      <c r="CF32" s="120"/>
      <c r="CG32" s="121"/>
      <c r="CH32" s="120"/>
      <c r="CI32" s="122"/>
      <c r="CJ32" s="119"/>
      <c r="CK32" s="120"/>
      <c r="CL32" s="121"/>
      <c r="CM32" s="120"/>
      <c r="CN32" s="122"/>
      <c r="CO32" s="119"/>
      <c r="CP32" s="120"/>
      <c r="CQ32" s="121"/>
      <c r="CR32" s="120"/>
      <c r="CS32" s="122"/>
      <c r="CT32" s="119"/>
      <c r="CU32" s="120"/>
      <c r="CV32" s="121"/>
      <c r="CW32" s="120"/>
      <c r="CX32" s="122"/>
      <c r="CY32" s="119"/>
      <c r="CZ32" s="120"/>
      <c r="DA32" s="121"/>
      <c r="DB32" s="120"/>
      <c r="DC32" s="122"/>
      <c r="DD32" s="123"/>
      <c r="DE32" s="112">
        <v>27</v>
      </c>
      <c r="DF32" s="124" t="str">
        <f t="shared" si="2"/>
        <v>เด็กหญิงธนพร</v>
      </c>
      <c r="DG32" s="102">
        <f t="shared" si="0"/>
        <v>3.1</v>
      </c>
      <c r="DH32" s="125"/>
      <c r="DI32" s="126"/>
      <c r="DJ32" s="126"/>
      <c r="DK32" s="126"/>
      <c r="DL32" s="127"/>
      <c r="DM32" s="125"/>
      <c r="DN32" s="126"/>
      <c r="DO32" s="126"/>
      <c r="DP32" s="126"/>
      <c r="DQ32" s="127"/>
      <c r="DR32" s="113">
        <f t="shared" si="3"/>
        <v>0</v>
      </c>
      <c r="DS32" s="128"/>
      <c r="DT32" s="113"/>
      <c r="DU32" s="129">
        <f t="shared" si="4"/>
        <v>0</v>
      </c>
      <c r="DV32" s="113">
        <f t="shared" si="5"/>
        <v>0</v>
      </c>
      <c r="DW32" s="102">
        <f t="shared" si="15"/>
        <v>27</v>
      </c>
      <c r="DX32" s="130" t="str">
        <f t="shared" ref="DX32" si="32">B32</f>
        <v>41538</v>
      </c>
      <c r="DY32" s="131" t="str">
        <f t="shared" si="8"/>
        <v>เด็กหญิงธนพร</v>
      </c>
      <c r="DZ32" s="261">
        <f t="shared" si="9"/>
        <v>3.1</v>
      </c>
      <c r="EA32" s="132"/>
      <c r="EB32" s="133"/>
      <c r="EC32" s="133"/>
      <c r="ED32" s="133"/>
      <c r="EE32" s="133"/>
      <c r="EF32" s="133"/>
      <c r="EG32" s="133"/>
      <c r="EH32" s="134"/>
      <c r="EI32" s="135"/>
      <c r="EJ32" s="112" t="e">
        <f t="shared" si="10"/>
        <v>#N/A</v>
      </c>
      <c r="EK32" s="136"/>
      <c r="EL32" s="133"/>
      <c r="EM32" s="134"/>
      <c r="EN32" s="133"/>
      <c r="EO32" s="135"/>
      <c r="EP32" s="112" t="e">
        <f t="shared" si="11"/>
        <v>#N/A</v>
      </c>
    </row>
    <row r="33" spans="1:146" ht="13.5" customHeight="1">
      <c r="A33" s="272">
        <v>28</v>
      </c>
      <c r="B33" s="318" t="s">
        <v>142</v>
      </c>
      <c r="C33" s="314" t="s">
        <v>143</v>
      </c>
      <c r="D33" s="297" t="s">
        <v>144</v>
      </c>
      <c r="E33" s="398">
        <v>3.1</v>
      </c>
      <c r="F33" s="298"/>
      <c r="G33" s="299"/>
      <c r="H33" s="300"/>
      <c r="I33" s="299"/>
      <c r="J33" s="301"/>
      <c r="K33" s="298"/>
      <c r="L33" s="299"/>
      <c r="M33" s="300"/>
      <c r="N33" s="277"/>
      <c r="O33" s="279"/>
      <c r="P33" s="175"/>
      <c r="Q33" s="115"/>
      <c r="R33" s="116"/>
      <c r="S33" s="115"/>
      <c r="T33" s="117"/>
      <c r="U33" s="114"/>
      <c r="V33" s="115"/>
      <c r="W33" s="116"/>
      <c r="X33" s="115"/>
      <c r="Y33" s="117"/>
      <c r="Z33" s="114"/>
      <c r="AA33" s="115"/>
      <c r="AB33" s="115"/>
      <c r="AC33" s="115"/>
      <c r="AD33" s="117"/>
      <c r="AE33" s="114"/>
      <c r="AF33" s="115"/>
      <c r="AG33" s="116"/>
      <c r="AH33" s="115"/>
      <c r="AI33" s="117"/>
      <c r="AJ33" s="114"/>
      <c r="AK33" s="115"/>
      <c r="AL33" s="116"/>
      <c r="AM33" s="115"/>
      <c r="AN33" s="117"/>
      <c r="AO33" s="114"/>
      <c r="AP33" s="115"/>
      <c r="AQ33" s="116"/>
      <c r="AR33" s="115"/>
      <c r="AS33" s="117"/>
      <c r="AT33" s="114"/>
      <c r="AU33" s="115"/>
      <c r="AV33" s="116"/>
      <c r="AW33" s="115"/>
      <c r="AX33" s="117"/>
      <c r="AY33" s="113">
        <v>28</v>
      </c>
      <c r="AZ33" s="91" t="str">
        <f t="shared" si="1"/>
        <v>เด็กหญิงนุชนารถ</v>
      </c>
      <c r="BA33" s="119"/>
      <c r="BB33" s="120"/>
      <c r="BC33" s="121"/>
      <c r="BD33" s="120"/>
      <c r="BE33" s="122"/>
      <c r="BF33" s="119"/>
      <c r="BG33" s="120"/>
      <c r="BH33" s="121"/>
      <c r="BI33" s="120"/>
      <c r="BJ33" s="122"/>
      <c r="BK33" s="119"/>
      <c r="BL33" s="120"/>
      <c r="BM33" s="121"/>
      <c r="BN33" s="120"/>
      <c r="BO33" s="122"/>
      <c r="BP33" s="119"/>
      <c r="BQ33" s="120"/>
      <c r="BR33" s="121"/>
      <c r="BS33" s="120"/>
      <c r="BT33" s="122"/>
      <c r="BU33" s="119"/>
      <c r="BV33" s="120"/>
      <c r="BW33" s="121"/>
      <c r="BX33" s="120"/>
      <c r="BY33" s="122"/>
      <c r="BZ33" s="119"/>
      <c r="CA33" s="120"/>
      <c r="CB33" s="121"/>
      <c r="CC33" s="120"/>
      <c r="CD33" s="122"/>
      <c r="CE33" s="119"/>
      <c r="CF33" s="120"/>
      <c r="CG33" s="121"/>
      <c r="CH33" s="120"/>
      <c r="CI33" s="122"/>
      <c r="CJ33" s="119"/>
      <c r="CK33" s="120"/>
      <c r="CL33" s="121"/>
      <c r="CM33" s="120"/>
      <c r="CN33" s="122"/>
      <c r="CO33" s="119"/>
      <c r="CP33" s="120"/>
      <c r="CQ33" s="121"/>
      <c r="CR33" s="120"/>
      <c r="CS33" s="122"/>
      <c r="CT33" s="119"/>
      <c r="CU33" s="120"/>
      <c r="CV33" s="121"/>
      <c r="CW33" s="120"/>
      <c r="CX33" s="122"/>
      <c r="CY33" s="119"/>
      <c r="CZ33" s="120"/>
      <c r="DA33" s="121"/>
      <c r="DB33" s="120"/>
      <c r="DC33" s="122"/>
      <c r="DD33" s="123"/>
      <c r="DE33" s="112">
        <v>28</v>
      </c>
      <c r="DF33" s="124" t="str">
        <f t="shared" si="2"/>
        <v>เด็กหญิงนุชนารถ</v>
      </c>
      <c r="DG33" s="102">
        <f t="shared" si="0"/>
        <v>3.1</v>
      </c>
      <c r="DH33" s="125"/>
      <c r="DI33" s="126"/>
      <c r="DJ33" s="126"/>
      <c r="DK33" s="126"/>
      <c r="DL33" s="137"/>
      <c r="DM33" s="128"/>
      <c r="DN33" s="126"/>
      <c r="DO33" s="126"/>
      <c r="DP33" s="126"/>
      <c r="DQ33" s="127"/>
      <c r="DR33" s="113">
        <f t="shared" si="3"/>
        <v>0</v>
      </c>
      <c r="DS33" s="128"/>
      <c r="DT33" s="113"/>
      <c r="DU33" s="129">
        <f t="shared" si="4"/>
        <v>0</v>
      </c>
      <c r="DV33" s="113">
        <f t="shared" si="5"/>
        <v>0</v>
      </c>
      <c r="DW33" s="102">
        <f t="shared" si="15"/>
        <v>28</v>
      </c>
      <c r="DX33" s="130" t="str">
        <f t="shared" ref="DX33" si="33">B33</f>
        <v>41539</v>
      </c>
      <c r="DY33" s="131" t="str">
        <f t="shared" si="8"/>
        <v>เด็กหญิงนุชนารถ</v>
      </c>
      <c r="DZ33" s="261">
        <f t="shared" si="9"/>
        <v>3.1</v>
      </c>
      <c r="EA33" s="132"/>
      <c r="EB33" s="133"/>
      <c r="EC33" s="133"/>
      <c r="ED33" s="133"/>
      <c r="EE33" s="133"/>
      <c r="EF33" s="133"/>
      <c r="EG33" s="133"/>
      <c r="EH33" s="134"/>
      <c r="EI33" s="135"/>
      <c r="EJ33" s="112" t="e">
        <f t="shared" si="10"/>
        <v>#N/A</v>
      </c>
      <c r="EK33" s="136"/>
      <c r="EL33" s="133"/>
      <c r="EM33" s="134"/>
      <c r="EN33" s="133"/>
      <c r="EO33" s="135"/>
      <c r="EP33" s="112" t="e">
        <f t="shared" si="11"/>
        <v>#N/A</v>
      </c>
    </row>
    <row r="34" spans="1:146" ht="13.5" customHeight="1">
      <c r="A34" s="272">
        <v>29</v>
      </c>
      <c r="B34" s="317" t="s">
        <v>145</v>
      </c>
      <c r="C34" s="311" t="s">
        <v>80</v>
      </c>
      <c r="D34" s="307" t="s">
        <v>146</v>
      </c>
      <c r="E34" s="405">
        <v>3.1</v>
      </c>
      <c r="F34" s="312"/>
      <c r="G34" s="313"/>
      <c r="H34" s="322"/>
      <c r="I34" s="313"/>
      <c r="J34" s="323"/>
      <c r="K34" s="312"/>
      <c r="L34" s="313"/>
      <c r="M34" s="322"/>
      <c r="N34" s="309"/>
      <c r="O34" s="320"/>
      <c r="P34" s="114"/>
      <c r="Q34" s="115"/>
      <c r="R34" s="116"/>
      <c r="S34" s="115"/>
      <c r="T34" s="117"/>
      <c r="U34" s="114"/>
      <c r="V34" s="115"/>
      <c r="W34" s="116"/>
      <c r="X34" s="115"/>
      <c r="Y34" s="117"/>
      <c r="Z34" s="114"/>
      <c r="AA34" s="115"/>
      <c r="AB34" s="115"/>
      <c r="AC34" s="115"/>
      <c r="AD34" s="117"/>
      <c r="AE34" s="114"/>
      <c r="AF34" s="115"/>
      <c r="AG34" s="118"/>
      <c r="AH34" s="115"/>
      <c r="AI34" s="117"/>
      <c r="AJ34" s="114"/>
      <c r="AK34" s="115"/>
      <c r="AL34" s="116"/>
      <c r="AM34" s="115"/>
      <c r="AN34" s="117"/>
      <c r="AO34" s="114"/>
      <c r="AP34" s="115"/>
      <c r="AQ34" s="116"/>
      <c r="AR34" s="115"/>
      <c r="AS34" s="117"/>
      <c r="AT34" s="114"/>
      <c r="AU34" s="115"/>
      <c r="AV34" s="116"/>
      <c r="AW34" s="115"/>
      <c r="AX34" s="117"/>
      <c r="AY34" s="113">
        <v>29</v>
      </c>
      <c r="AZ34" s="91" t="str">
        <f t="shared" si="1"/>
        <v>เด็กหญิงปราญชลี</v>
      </c>
      <c r="BA34" s="119"/>
      <c r="BB34" s="120"/>
      <c r="BC34" s="121"/>
      <c r="BD34" s="120"/>
      <c r="BE34" s="122"/>
      <c r="BF34" s="119"/>
      <c r="BG34" s="120"/>
      <c r="BH34" s="121"/>
      <c r="BI34" s="120"/>
      <c r="BJ34" s="122"/>
      <c r="BK34" s="119"/>
      <c r="BL34" s="120"/>
      <c r="BM34" s="121"/>
      <c r="BN34" s="120"/>
      <c r="BO34" s="122"/>
      <c r="BP34" s="119"/>
      <c r="BQ34" s="120"/>
      <c r="BR34" s="121"/>
      <c r="BS34" s="120"/>
      <c r="BT34" s="122"/>
      <c r="BU34" s="119"/>
      <c r="BV34" s="120"/>
      <c r="BW34" s="121"/>
      <c r="BX34" s="120"/>
      <c r="BY34" s="122"/>
      <c r="BZ34" s="119"/>
      <c r="CA34" s="120"/>
      <c r="CB34" s="121"/>
      <c r="CC34" s="120"/>
      <c r="CD34" s="122"/>
      <c r="CE34" s="119"/>
      <c r="CF34" s="120"/>
      <c r="CG34" s="121"/>
      <c r="CH34" s="120"/>
      <c r="CI34" s="122"/>
      <c r="CJ34" s="119"/>
      <c r="CK34" s="120"/>
      <c r="CL34" s="121"/>
      <c r="CM34" s="120"/>
      <c r="CN34" s="122"/>
      <c r="CO34" s="119"/>
      <c r="CP34" s="120"/>
      <c r="CQ34" s="121"/>
      <c r="CR34" s="120"/>
      <c r="CS34" s="122"/>
      <c r="CT34" s="119"/>
      <c r="CU34" s="120"/>
      <c r="CV34" s="121"/>
      <c r="CW34" s="120"/>
      <c r="CX34" s="122"/>
      <c r="CY34" s="119"/>
      <c r="CZ34" s="120"/>
      <c r="DA34" s="121"/>
      <c r="DB34" s="120"/>
      <c r="DC34" s="122"/>
      <c r="DD34" s="123"/>
      <c r="DE34" s="112">
        <v>29</v>
      </c>
      <c r="DF34" s="124" t="str">
        <f t="shared" si="2"/>
        <v>เด็กหญิงปราญชลี</v>
      </c>
      <c r="DG34" s="102">
        <f t="shared" si="0"/>
        <v>3.1</v>
      </c>
      <c r="DH34" s="125"/>
      <c r="DI34" s="126"/>
      <c r="DJ34" s="126"/>
      <c r="DK34" s="126"/>
      <c r="DL34" s="137"/>
      <c r="DM34" s="128"/>
      <c r="DN34" s="126"/>
      <c r="DO34" s="126"/>
      <c r="DP34" s="126"/>
      <c r="DQ34" s="127"/>
      <c r="DR34" s="113">
        <f t="shared" si="3"/>
        <v>0</v>
      </c>
      <c r="DS34" s="128"/>
      <c r="DT34" s="113"/>
      <c r="DU34" s="129">
        <f t="shared" si="4"/>
        <v>0</v>
      </c>
      <c r="DV34" s="113">
        <f t="shared" si="5"/>
        <v>0</v>
      </c>
      <c r="DW34" s="102">
        <f t="shared" si="15"/>
        <v>29</v>
      </c>
      <c r="DX34" s="130" t="str">
        <f t="shared" ref="DX34" si="34">B34</f>
        <v>41540</v>
      </c>
      <c r="DY34" s="131" t="str">
        <f t="shared" si="8"/>
        <v>เด็กหญิงปราญชลี</v>
      </c>
      <c r="DZ34" s="261">
        <f t="shared" si="9"/>
        <v>3.1</v>
      </c>
      <c r="EA34" s="132"/>
      <c r="EB34" s="133"/>
      <c r="EC34" s="133"/>
      <c r="ED34" s="133"/>
      <c r="EE34" s="133"/>
      <c r="EF34" s="133"/>
      <c r="EG34" s="133"/>
      <c r="EH34" s="134"/>
      <c r="EI34" s="135"/>
      <c r="EJ34" s="112" t="e">
        <f t="shared" si="10"/>
        <v>#N/A</v>
      </c>
      <c r="EK34" s="136"/>
      <c r="EL34" s="133"/>
      <c r="EM34" s="134"/>
      <c r="EN34" s="133"/>
      <c r="EO34" s="135"/>
      <c r="EP34" s="112" t="e">
        <f t="shared" si="11"/>
        <v>#N/A</v>
      </c>
    </row>
    <row r="35" spans="1:146" ht="13.5" customHeight="1">
      <c r="A35" s="138">
        <v>30</v>
      </c>
      <c r="B35" s="267" t="s">
        <v>147</v>
      </c>
      <c r="C35" s="257" t="s">
        <v>148</v>
      </c>
      <c r="D35" s="273" t="s">
        <v>149</v>
      </c>
      <c r="E35" s="402">
        <v>3.1</v>
      </c>
      <c r="F35" s="325"/>
      <c r="G35" s="326"/>
      <c r="H35" s="326"/>
      <c r="I35" s="326"/>
      <c r="J35" s="327"/>
      <c r="K35" s="325"/>
      <c r="L35" s="326"/>
      <c r="M35" s="326"/>
      <c r="N35" s="326"/>
      <c r="O35" s="327"/>
      <c r="P35" s="145"/>
      <c r="Q35" s="146"/>
      <c r="R35" s="146"/>
      <c r="S35" s="146"/>
      <c r="T35" s="148"/>
      <c r="U35" s="145"/>
      <c r="V35" s="146"/>
      <c r="W35" s="146"/>
      <c r="X35" s="146"/>
      <c r="Y35" s="148"/>
      <c r="Z35" s="145"/>
      <c r="AA35" s="146"/>
      <c r="AB35" s="146"/>
      <c r="AC35" s="146"/>
      <c r="AD35" s="148"/>
      <c r="AE35" s="145"/>
      <c r="AF35" s="146"/>
      <c r="AG35" s="146"/>
      <c r="AH35" s="146"/>
      <c r="AI35" s="148"/>
      <c r="AJ35" s="145"/>
      <c r="AK35" s="146"/>
      <c r="AL35" s="146"/>
      <c r="AM35" s="146"/>
      <c r="AN35" s="148"/>
      <c r="AO35" s="145"/>
      <c r="AP35" s="146"/>
      <c r="AQ35" s="146"/>
      <c r="AR35" s="146"/>
      <c r="AS35" s="148"/>
      <c r="AT35" s="145"/>
      <c r="AU35" s="146"/>
      <c r="AV35" s="146"/>
      <c r="AW35" s="146"/>
      <c r="AX35" s="148"/>
      <c r="AY35" s="143">
        <v>30</v>
      </c>
      <c r="AZ35" s="144" t="str">
        <f t="shared" si="1"/>
        <v>เด็กหญิงปลายฟ้า</v>
      </c>
      <c r="BA35" s="145"/>
      <c r="BB35" s="146"/>
      <c r="BC35" s="147"/>
      <c r="BD35" s="146"/>
      <c r="BE35" s="148"/>
      <c r="BF35" s="145"/>
      <c r="BG35" s="146"/>
      <c r="BH35" s="147"/>
      <c r="BI35" s="146"/>
      <c r="BJ35" s="148"/>
      <c r="BK35" s="145"/>
      <c r="BL35" s="146"/>
      <c r="BM35" s="147"/>
      <c r="BN35" s="146"/>
      <c r="BO35" s="148"/>
      <c r="BP35" s="145"/>
      <c r="BQ35" s="146"/>
      <c r="BR35" s="147"/>
      <c r="BS35" s="146"/>
      <c r="BT35" s="148"/>
      <c r="BU35" s="145"/>
      <c r="BV35" s="146"/>
      <c r="BW35" s="147"/>
      <c r="BX35" s="146"/>
      <c r="BY35" s="148"/>
      <c r="BZ35" s="145"/>
      <c r="CA35" s="146"/>
      <c r="CB35" s="147"/>
      <c r="CC35" s="146"/>
      <c r="CD35" s="148"/>
      <c r="CE35" s="145"/>
      <c r="CF35" s="146"/>
      <c r="CG35" s="147"/>
      <c r="CH35" s="146"/>
      <c r="CI35" s="148"/>
      <c r="CJ35" s="145"/>
      <c r="CK35" s="146"/>
      <c r="CL35" s="147"/>
      <c r="CM35" s="146"/>
      <c r="CN35" s="148"/>
      <c r="CO35" s="145"/>
      <c r="CP35" s="146"/>
      <c r="CQ35" s="147"/>
      <c r="CR35" s="146"/>
      <c r="CS35" s="148"/>
      <c r="CT35" s="145"/>
      <c r="CU35" s="146"/>
      <c r="CV35" s="147"/>
      <c r="CW35" s="146"/>
      <c r="CX35" s="148"/>
      <c r="CY35" s="145"/>
      <c r="CZ35" s="146"/>
      <c r="DA35" s="147"/>
      <c r="DB35" s="146"/>
      <c r="DC35" s="148"/>
      <c r="DD35" s="149"/>
      <c r="DE35" s="138">
        <v>30</v>
      </c>
      <c r="DF35" s="150" t="str">
        <f t="shared" si="2"/>
        <v>เด็กหญิงปลายฟ้า</v>
      </c>
      <c r="DG35" s="102">
        <f t="shared" si="0"/>
        <v>3.1</v>
      </c>
      <c r="DH35" s="151"/>
      <c r="DI35" s="152"/>
      <c r="DJ35" s="152"/>
      <c r="DK35" s="152"/>
      <c r="DL35" s="153"/>
      <c r="DM35" s="154"/>
      <c r="DN35" s="152"/>
      <c r="DO35" s="152"/>
      <c r="DP35" s="152"/>
      <c r="DQ35" s="155"/>
      <c r="DR35" s="143">
        <f t="shared" si="3"/>
        <v>0</v>
      </c>
      <c r="DS35" s="154"/>
      <c r="DT35" s="143"/>
      <c r="DU35" s="156">
        <f t="shared" si="4"/>
        <v>0</v>
      </c>
      <c r="DV35" s="143">
        <f t="shared" si="5"/>
        <v>0</v>
      </c>
      <c r="DW35" s="176">
        <f t="shared" si="15"/>
        <v>30</v>
      </c>
      <c r="DX35" s="157" t="str">
        <f t="shared" ref="DX35" si="35">B35</f>
        <v>41541</v>
      </c>
      <c r="DY35" s="158" t="str">
        <f t="shared" si="8"/>
        <v>เด็กหญิงปลายฟ้า</v>
      </c>
      <c r="DZ35" s="262">
        <f t="shared" si="9"/>
        <v>3.1</v>
      </c>
      <c r="EA35" s="159"/>
      <c r="EB35" s="160"/>
      <c r="EC35" s="161"/>
      <c r="ED35" s="160"/>
      <c r="EE35" s="160"/>
      <c r="EF35" s="160"/>
      <c r="EG35" s="162"/>
      <c r="EH35" s="163"/>
      <c r="EI35" s="164"/>
      <c r="EJ35" s="138" t="e">
        <f t="shared" si="10"/>
        <v>#N/A</v>
      </c>
      <c r="EK35" s="165"/>
      <c r="EL35" s="160"/>
      <c r="EM35" s="161"/>
      <c r="EN35" s="160"/>
      <c r="EO35" s="164"/>
      <c r="EP35" s="138" t="e">
        <f t="shared" si="11"/>
        <v>#N/A</v>
      </c>
    </row>
    <row r="36" spans="1:146" ht="13.5" customHeight="1">
      <c r="A36" s="166">
        <v>31</v>
      </c>
      <c r="B36" s="166" t="s">
        <v>150</v>
      </c>
      <c r="C36" s="177" t="s">
        <v>151</v>
      </c>
      <c r="D36" s="178" t="s">
        <v>152</v>
      </c>
      <c r="E36" s="407">
        <v>3.1</v>
      </c>
      <c r="F36" s="179"/>
      <c r="G36" s="93"/>
      <c r="H36" s="93"/>
      <c r="I36" s="93"/>
      <c r="J36" s="94"/>
      <c r="K36" s="92"/>
      <c r="L36" s="93"/>
      <c r="M36" s="93"/>
      <c r="N36" s="93"/>
      <c r="O36" s="94"/>
      <c r="P36" s="92"/>
      <c r="Q36" s="93"/>
      <c r="R36" s="93"/>
      <c r="S36" s="93"/>
      <c r="T36" s="94"/>
      <c r="U36" s="92"/>
      <c r="V36" s="93"/>
      <c r="W36" s="93"/>
      <c r="X36" s="93"/>
      <c r="Y36" s="94"/>
      <c r="Z36" s="92"/>
      <c r="AA36" s="93"/>
      <c r="AB36" s="93"/>
      <c r="AC36" s="93"/>
      <c r="AD36" s="94"/>
      <c r="AE36" s="92"/>
      <c r="AF36" s="93"/>
      <c r="AG36" s="93"/>
      <c r="AH36" s="93"/>
      <c r="AI36" s="94"/>
      <c r="AJ36" s="92"/>
      <c r="AK36" s="93"/>
      <c r="AL36" s="93"/>
      <c r="AM36" s="93"/>
      <c r="AN36" s="94"/>
      <c r="AO36" s="92"/>
      <c r="AP36" s="93"/>
      <c r="AQ36" s="93"/>
      <c r="AR36" s="93"/>
      <c r="AS36" s="94"/>
      <c r="AT36" s="92"/>
      <c r="AU36" s="93"/>
      <c r="AV36" s="93"/>
      <c r="AW36" s="93"/>
      <c r="AX36" s="94"/>
      <c r="AY36" s="90">
        <v>31</v>
      </c>
      <c r="AZ36" s="91" t="str">
        <f t="shared" si="1"/>
        <v>เด็กหญิงพีรดา</v>
      </c>
      <c r="BA36" s="92"/>
      <c r="BB36" s="93"/>
      <c r="BC36" s="85"/>
      <c r="BD36" s="93"/>
      <c r="BE36" s="94"/>
      <c r="BF36" s="92"/>
      <c r="BG36" s="93"/>
      <c r="BH36" s="85"/>
      <c r="BI36" s="93"/>
      <c r="BJ36" s="94"/>
      <c r="BK36" s="92"/>
      <c r="BL36" s="93"/>
      <c r="BM36" s="85"/>
      <c r="BN36" s="93"/>
      <c r="BO36" s="94"/>
      <c r="BP36" s="92"/>
      <c r="BQ36" s="93"/>
      <c r="BR36" s="85"/>
      <c r="BS36" s="93"/>
      <c r="BT36" s="94"/>
      <c r="BU36" s="92"/>
      <c r="BV36" s="93"/>
      <c r="BW36" s="85"/>
      <c r="BX36" s="93"/>
      <c r="BY36" s="94"/>
      <c r="BZ36" s="92"/>
      <c r="CA36" s="93"/>
      <c r="CB36" s="85"/>
      <c r="CC36" s="93"/>
      <c r="CD36" s="94"/>
      <c r="CE36" s="92"/>
      <c r="CF36" s="93"/>
      <c r="CG36" s="85"/>
      <c r="CH36" s="93"/>
      <c r="CI36" s="94"/>
      <c r="CJ36" s="92"/>
      <c r="CK36" s="93"/>
      <c r="CL36" s="85"/>
      <c r="CM36" s="93"/>
      <c r="CN36" s="94"/>
      <c r="CO36" s="92"/>
      <c r="CP36" s="93"/>
      <c r="CQ36" s="85"/>
      <c r="CR36" s="93"/>
      <c r="CS36" s="94"/>
      <c r="CT36" s="92"/>
      <c r="CU36" s="93"/>
      <c r="CV36" s="85"/>
      <c r="CW36" s="93"/>
      <c r="CX36" s="94"/>
      <c r="CY36" s="92"/>
      <c r="CZ36" s="93"/>
      <c r="DA36" s="85"/>
      <c r="DB36" s="93"/>
      <c r="DC36" s="94"/>
      <c r="DD36" s="84"/>
      <c r="DE36" s="83">
        <v>31</v>
      </c>
      <c r="DF36" s="95" t="str">
        <f t="shared" si="2"/>
        <v>เด็กหญิงพีรดา</v>
      </c>
      <c r="DG36" s="96">
        <f t="shared" si="0"/>
        <v>3.1</v>
      </c>
      <c r="DH36" s="97"/>
      <c r="DI36" s="98"/>
      <c r="DJ36" s="98"/>
      <c r="DK36" s="98"/>
      <c r="DL36" s="99"/>
      <c r="DM36" s="97"/>
      <c r="DN36" s="98"/>
      <c r="DO36" s="98"/>
      <c r="DP36" s="98"/>
      <c r="DQ36" s="99"/>
      <c r="DR36" s="90">
        <f t="shared" si="3"/>
        <v>0</v>
      </c>
      <c r="DS36" s="100"/>
      <c r="DT36" s="90"/>
      <c r="DU36" s="101">
        <f t="shared" si="4"/>
        <v>0</v>
      </c>
      <c r="DV36" s="90">
        <f t="shared" si="5"/>
        <v>0</v>
      </c>
      <c r="DW36" s="96">
        <f t="shared" si="15"/>
        <v>31</v>
      </c>
      <c r="DX36" s="103" t="str">
        <f t="shared" ref="DX36" si="36">B36</f>
        <v>41542</v>
      </c>
      <c r="DY36" s="104" t="str">
        <f t="shared" si="8"/>
        <v>เด็กหญิงพีรดา</v>
      </c>
      <c r="DZ36" s="260">
        <f t="shared" si="9"/>
        <v>3.1</v>
      </c>
      <c r="EA36" s="105"/>
      <c r="EB36" s="106"/>
      <c r="EC36" s="107"/>
      <c r="ED36" s="106"/>
      <c r="EE36" s="106"/>
      <c r="EF36" s="106"/>
      <c r="EG36" s="108"/>
      <c r="EH36" s="109"/>
      <c r="EI36" s="110"/>
      <c r="EJ36" s="83" t="e">
        <f t="shared" si="10"/>
        <v>#N/A</v>
      </c>
      <c r="EK36" s="111"/>
      <c r="EL36" s="106"/>
      <c r="EM36" s="107"/>
      <c r="EN36" s="106"/>
      <c r="EO36" s="110"/>
      <c r="EP36" s="112" t="e">
        <f t="shared" si="11"/>
        <v>#N/A</v>
      </c>
    </row>
    <row r="37" spans="1:146" ht="13.5" customHeight="1">
      <c r="A37" s="166">
        <v>32</v>
      </c>
      <c r="B37" s="112" t="s">
        <v>153</v>
      </c>
      <c r="C37" s="180" t="s">
        <v>154</v>
      </c>
      <c r="D37" s="181" t="s">
        <v>83</v>
      </c>
      <c r="E37" s="408">
        <v>3.1</v>
      </c>
      <c r="F37" s="119"/>
      <c r="G37" s="120"/>
      <c r="H37" s="120"/>
      <c r="I37" s="120"/>
      <c r="J37" s="122"/>
      <c r="K37" s="119"/>
      <c r="L37" s="120"/>
      <c r="M37" s="120"/>
      <c r="N37" s="120"/>
      <c r="O37" s="122"/>
      <c r="P37" s="119"/>
      <c r="Q37" s="120"/>
      <c r="R37" s="120"/>
      <c r="S37" s="120"/>
      <c r="T37" s="122"/>
      <c r="U37" s="119"/>
      <c r="V37" s="120"/>
      <c r="W37" s="120"/>
      <c r="X37" s="120"/>
      <c r="Y37" s="122"/>
      <c r="Z37" s="119"/>
      <c r="AA37" s="120"/>
      <c r="AB37" s="120"/>
      <c r="AC37" s="120"/>
      <c r="AD37" s="122"/>
      <c r="AE37" s="119"/>
      <c r="AF37" s="120"/>
      <c r="AG37" s="120"/>
      <c r="AH37" s="120"/>
      <c r="AI37" s="122"/>
      <c r="AJ37" s="119"/>
      <c r="AK37" s="120"/>
      <c r="AL37" s="120"/>
      <c r="AM37" s="120"/>
      <c r="AN37" s="122"/>
      <c r="AO37" s="119"/>
      <c r="AP37" s="120"/>
      <c r="AQ37" s="120"/>
      <c r="AR37" s="120"/>
      <c r="AS37" s="122"/>
      <c r="AT37" s="119"/>
      <c r="AU37" s="120"/>
      <c r="AV37" s="120"/>
      <c r="AW37" s="120"/>
      <c r="AX37" s="122"/>
      <c r="AY37" s="113">
        <v>32</v>
      </c>
      <c r="AZ37" s="91" t="str">
        <f t="shared" si="1"/>
        <v>เด็กหญิงแพรไหม</v>
      </c>
      <c r="BA37" s="119"/>
      <c r="BB37" s="120"/>
      <c r="BC37" s="121"/>
      <c r="BD37" s="120"/>
      <c r="BE37" s="122"/>
      <c r="BF37" s="119"/>
      <c r="BG37" s="120"/>
      <c r="BH37" s="121"/>
      <c r="BI37" s="120"/>
      <c r="BJ37" s="122"/>
      <c r="BK37" s="119"/>
      <c r="BL37" s="120"/>
      <c r="BM37" s="121"/>
      <c r="BN37" s="120"/>
      <c r="BO37" s="122"/>
      <c r="BP37" s="119"/>
      <c r="BQ37" s="120"/>
      <c r="BR37" s="121"/>
      <c r="BS37" s="120"/>
      <c r="BT37" s="122"/>
      <c r="BU37" s="119"/>
      <c r="BV37" s="120"/>
      <c r="BW37" s="121"/>
      <c r="BX37" s="120"/>
      <c r="BY37" s="122"/>
      <c r="BZ37" s="119"/>
      <c r="CA37" s="120"/>
      <c r="CB37" s="121"/>
      <c r="CC37" s="120"/>
      <c r="CD37" s="122"/>
      <c r="CE37" s="119"/>
      <c r="CF37" s="120"/>
      <c r="CG37" s="121"/>
      <c r="CH37" s="120"/>
      <c r="CI37" s="122"/>
      <c r="CJ37" s="119"/>
      <c r="CK37" s="120"/>
      <c r="CL37" s="121"/>
      <c r="CM37" s="120"/>
      <c r="CN37" s="122"/>
      <c r="CO37" s="119"/>
      <c r="CP37" s="120"/>
      <c r="CQ37" s="121"/>
      <c r="CR37" s="120"/>
      <c r="CS37" s="122"/>
      <c r="CT37" s="119"/>
      <c r="CU37" s="120"/>
      <c r="CV37" s="121"/>
      <c r="CW37" s="120"/>
      <c r="CX37" s="122"/>
      <c r="CY37" s="119"/>
      <c r="CZ37" s="120"/>
      <c r="DA37" s="121"/>
      <c r="DB37" s="120"/>
      <c r="DC37" s="122"/>
      <c r="DD37" s="123"/>
      <c r="DE37" s="112">
        <v>32</v>
      </c>
      <c r="DF37" s="124" t="str">
        <f t="shared" si="2"/>
        <v>เด็กหญิงแพรไหม</v>
      </c>
      <c r="DG37" s="102">
        <f t="shared" si="0"/>
        <v>3.1</v>
      </c>
      <c r="DH37" s="125"/>
      <c r="DI37" s="126"/>
      <c r="DJ37" s="126"/>
      <c r="DK37" s="126"/>
      <c r="DL37" s="127"/>
      <c r="DM37" s="125"/>
      <c r="DN37" s="126"/>
      <c r="DO37" s="126"/>
      <c r="DP37" s="126"/>
      <c r="DQ37" s="127"/>
      <c r="DR37" s="113">
        <f t="shared" si="3"/>
        <v>0</v>
      </c>
      <c r="DS37" s="128"/>
      <c r="DT37" s="113"/>
      <c r="DU37" s="129">
        <f t="shared" si="4"/>
        <v>0</v>
      </c>
      <c r="DV37" s="113">
        <f t="shared" si="5"/>
        <v>0</v>
      </c>
      <c r="DW37" s="102">
        <f t="shared" si="15"/>
        <v>32</v>
      </c>
      <c r="DX37" s="130" t="str">
        <f t="shared" ref="DX37" si="37">B37</f>
        <v>41543</v>
      </c>
      <c r="DY37" s="131" t="str">
        <f t="shared" si="8"/>
        <v>เด็กหญิงแพรไหม</v>
      </c>
      <c r="DZ37" s="261">
        <f t="shared" si="9"/>
        <v>3.1</v>
      </c>
      <c r="EA37" s="132"/>
      <c r="EB37" s="133"/>
      <c r="EC37" s="133"/>
      <c r="ED37" s="133"/>
      <c r="EE37" s="133"/>
      <c r="EF37" s="133"/>
      <c r="EG37" s="133"/>
      <c r="EH37" s="134"/>
      <c r="EI37" s="135"/>
      <c r="EJ37" s="112" t="e">
        <f t="shared" si="10"/>
        <v>#N/A</v>
      </c>
      <c r="EK37" s="136"/>
      <c r="EL37" s="133"/>
      <c r="EM37" s="134"/>
      <c r="EN37" s="133"/>
      <c r="EO37" s="135"/>
      <c r="EP37" s="112" t="e">
        <f t="shared" si="11"/>
        <v>#N/A</v>
      </c>
    </row>
    <row r="38" spans="1:146" ht="13.5" customHeight="1">
      <c r="A38" s="166">
        <v>33</v>
      </c>
      <c r="B38" s="112" t="s">
        <v>155</v>
      </c>
      <c r="C38" s="180" t="s">
        <v>156</v>
      </c>
      <c r="D38" s="181" t="s">
        <v>157</v>
      </c>
      <c r="E38" s="408">
        <v>3.1</v>
      </c>
      <c r="F38" s="119"/>
      <c r="G38" s="120"/>
      <c r="H38" s="120"/>
      <c r="I38" s="120"/>
      <c r="J38" s="122"/>
      <c r="K38" s="119"/>
      <c r="L38" s="120"/>
      <c r="M38" s="120"/>
      <c r="N38" s="120"/>
      <c r="O38" s="122"/>
      <c r="P38" s="119"/>
      <c r="Q38" s="120"/>
      <c r="R38" s="120"/>
      <c r="S38" s="120"/>
      <c r="T38" s="122"/>
      <c r="U38" s="119"/>
      <c r="V38" s="120"/>
      <c r="W38" s="120"/>
      <c r="X38" s="120"/>
      <c r="Y38" s="122"/>
      <c r="Z38" s="119"/>
      <c r="AA38" s="120"/>
      <c r="AB38" s="120"/>
      <c r="AC38" s="120"/>
      <c r="AD38" s="122"/>
      <c r="AE38" s="119"/>
      <c r="AF38" s="120"/>
      <c r="AG38" s="120"/>
      <c r="AH38" s="120"/>
      <c r="AI38" s="122"/>
      <c r="AJ38" s="119"/>
      <c r="AK38" s="120"/>
      <c r="AL38" s="120"/>
      <c r="AM38" s="120"/>
      <c r="AN38" s="122"/>
      <c r="AO38" s="119"/>
      <c r="AP38" s="120"/>
      <c r="AQ38" s="120"/>
      <c r="AR38" s="120"/>
      <c r="AS38" s="122"/>
      <c r="AT38" s="119"/>
      <c r="AU38" s="120"/>
      <c r="AV38" s="120"/>
      <c r="AW38" s="120"/>
      <c r="AX38" s="122"/>
      <c r="AY38" s="113">
        <v>33</v>
      </c>
      <c r="AZ38" s="91" t="str">
        <f t="shared" si="1"/>
        <v>เด็กหญิงรมิตา</v>
      </c>
      <c r="BA38" s="119"/>
      <c r="BB38" s="120"/>
      <c r="BC38" s="121"/>
      <c r="BD38" s="120"/>
      <c r="BE38" s="122"/>
      <c r="BF38" s="119"/>
      <c r="BG38" s="120"/>
      <c r="BH38" s="121"/>
      <c r="BI38" s="120"/>
      <c r="BJ38" s="122"/>
      <c r="BK38" s="119"/>
      <c r="BL38" s="120"/>
      <c r="BM38" s="121"/>
      <c r="BN38" s="120"/>
      <c r="BO38" s="122"/>
      <c r="BP38" s="119"/>
      <c r="BQ38" s="120"/>
      <c r="BR38" s="121"/>
      <c r="BS38" s="120"/>
      <c r="BT38" s="122"/>
      <c r="BU38" s="119"/>
      <c r="BV38" s="120"/>
      <c r="BW38" s="121"/>
      <c r="BX38" s="120"/>
      <c r="BY38" s="122"/>
      <c r="BZ38" s="119"/>
      <c r="CA38" s="120"/>
      <c r="CB38" s="121"/>
      <c r="CC38" s="120"/>
      <c r="CD38" s="122"/>
      <c r="CE38" s="119"/>
      <c r="CF38" s="120"/>
      <c r="CG38" s="121"/>
      <c r="CH38" s="120"/>
      <c r="CI38" s="122"/>
      <c r="CJ38" s="119"/>
      <c r="CK38" s="120"/>
      <c r="CL38" s="121"/>
      <c r="CM38" s="120"/>
      <c r="CN38" s="122"/>
      <c r="CO38" s="119"/>
      <c r="CP38" s="120"/>
      <c r="CQ38" s="121"/>
      <c r="CR38" s="120"/>
      <c r="CS38" s="122"/>
      <c r="CT38" s="119"/>
      <c r="CU38" s="120"/>
      <c r="CV38" s="121"/>
      <c r="CW38" s="120"/>
      <c r="CX38" s="122"/>
      <c r="CY38" s="119"/>
      <c r="CZ38" s="120"/>
      <c r="DA38" s="121"/>
      <c r="DB38" s="120"/>
      <c r="DC38" s="122"/>
      <c r="DD38" s="123"/>
      <c r="DE38" s="112">
        <v>33</v>
      </c>
      <c r="DF38" s="124" t="str">
        <f t="shared" si="2"/>
        <v>เด็กหญิงรมิตา</v>
      </c>
      <c r="DG38" s="102">
        <f t="shared" si="0"/>
        <v>3.1</v>
      </c>
      <c r="DH38" s="125"/>
      <c r="DI38" s="126"/>
      <c r="DJ38" s="126"/>
      <c r="DK38" s="126"/>
      <c r="DL38" s="137"/>
      <c r="DM38" s="128"/>
      <c r="DN38" s="126"/>
      <c r="DO38" s="126"/>
      <c r="DP38" s="126"/>
      <c r="DQ38" s="127"/>
      <c r="DR38" s="113">
        <f t="shared" si="3"/>
        <v>0</v>
      </c>
      <c r="DS38" s="128"/>
      <c r="DT38" s="113"/>
      <c r="DU38" s="129">
        <f t="shared" si="4"/>
        <v>0</v>
      </c>
      <c r="DV38" s="113">
        <f t="shared" si="5"/>
        <v>0</v>
      </c>
      <c r="DW38" s="102">
        <f t="shared" si="15"/>
        <v>33</v>
      </c>
      <c r="DX38" s="130" t="str">
        <f t="shared" ref="DX38" si="38">B38</f>
        <v>41544</v>
      </c>
      <c r="DY38" s="131" t="str">
        <f t="shared" ref="DY38:DY55" si="39">C38</f>
        <v>เด็กหญิงรมิตา</v>
      </c>
      <c r="DZ38" s="261">
        <f t="shared" ref="DZ38:DZ55" si="40">E38</f>
        <v>3.1</v>
      </c>
      <c r="EA38" s="132"/>
      <c r="EB38" s="133"/>
      <c r="EC38" s="133"/>
      <c r="ED38" s="133"/>
      <c r="EE38" s="133"/>
      <c r="EF38" s="133"/>
      <c r="EG38" s="133"/>
      <c r="EH38" s="134"/>
      <c r="EI38" s="135"/>
      <c r="EJ38" s="112" t="e">
        <f t="shared" si="10"/>
        <v>#N/A</v>
      </c>
      <c r="EK38" s="136"/>
      <c r="EL38" s="133"/>
      <c r="EM38" s="134"/>
      <c r="EN38" s="133"/>
      <c r="EO38" s="135"/>
      <c r="EP38" s="112" t="e">
        <f t="shared" si="11"/>
        <v>#N/A</v>
      </c>
    </row>
    <row r="39" spans="1:146" ht="13.5" customHeight="1">
      <c r="A39" s="166">
        <v>34</v>
      </c>
      <c r="B39" s="112" t="s">
        <v>158</v>
      </c>
      <c r="C39" s="180" t="s">
        <v>159</v>
      </c>
      <c r="D39" s="181" t="s">
        <v>66</v>
      </c>
      <c r="E39" s="408">
        <v>3.1</v>
      </c>
      <c r="F39" s="119"/>
      <c r="G39" s="120"/>
      <c r="H39" s="120"/>
      <c r="I39" s="120"/>
      <c r="J39" s="122"/>
      <c r="K39" s="119"/>
      <c r="L39" s="120"/>
      <c r="M39" s="120"/>
      <c r="N39" s="120"/>
      <c r="O39" s="122"/>
      <c r="P39" s="119"/>
      <c r="Q39" s="120"/>
      <c r="R39" s="120"/>
      <c r="S39" s="120"/>
      <c r="T39" s="122"/>
      <c r="U39" s="119"/>
      <c r="V39" s="120"/>
      <c r="W39" s="120"/>
      <c r="X39" s="120"/>
      <c r="Y39" s="122"/>
      <c r="Z39" s="119"/>
      <c r="AA39" s="120"/>
      <c r="AB39" s="120"/>
      <c r="AC39" s="120"/>
      <c r="AD39" s="122"/>
      <c r="AE39" s="119"/>
      <c r="AF39" s="120"/>
      <c r="AG39" s="120"/>
      <c r="AH39" s="120"/>
      <c r="AI39" s="122"/>
      <c r="AJ39" s="119"/>
      <c r="AK39" s="120"/>
      <c r="AL39" s="120"/>
      <c r="AM39" s="120"/>
      <c r="AN39" s="122"/>
      <c r="AO39" s="119"/>
      <c r="AP39" s="120"/>
      <c r="AQ39" s="120"/>
      <c r="AR39" s="120"/>
      <c r="AS39" s="122"/>
      <c r="AT39" s="119"/>
      <c r="AU39" s="120"/>
      <c r="AV39" s="120"/>
      <c r="AW39" s="120"/>
      <c r="AX39" s="122"/>
      <c r="AY39" s="113">
        <v>34</v>
      </c>
      <c r="AZ39" s="91" t="str">
        <f t="shared" si="1"/>
        <v>เด็กหญิงรสิตา</v>
      </c>
      <c r="BA39" s="119"/>
      <c r="BB39" s="120"/>
      <c r="BC39" s="121"/>
      <c r="BD39" s="120"/>
      <c r="BE39" s="122"/>
      <c r="BF39" s="119"/>
      <c r="BG39" s="120"/>
      <c r="BH39" s="121"/>
      <c r="BI39" s="120"/>
      <c r="BJ39" s="122"/>
      <c r="BK39" s="119"/>
      <c r="BL39" s="120"/>
      <c r="BM39" s="121"/>
      <c r="BN39" s="120"/>
      <c r="BO39" s="122"/>
      <c r="BP39" s="119"/>
      <c r="BQ39" s="120"/>
      <c r="BR39" s="121"/>
      <c r="BS39" s="120"/>
      <c r="BT39" s="122"/>
      <c r="BU39" s="119"/>
      <c r="BV39" s="120"/>
      <c r="BW39" s="121"/>
      <c r="BX39" s="120"/>
      <c r="BY39" s="122"/>
      <c r="BZ39" s="119"/>
      <c r="CA39" s="120"/>
      <c r="CB39" s="121"/>
      <c r="CC39" s="120"/>
      <c r="CD39" s="122"/>
      <c r="CE39" s="119"/>
      <c r="CF39" s="120"/>
      <c r="CG39" s="121"/>
      <c r="CH39" s="120"/>
      <c r="CI39" s="122"/>
      <c r="CJ39" s="119"/>
      <c r="CK39" s="120"/>
      <c r="CL39" s="121"/>
      <c r="CM39" s="120"/>
      <c r="CN39" s="122"/>
      <c r="CO39" s="119"/>
      <c r="CP39" s="120"/>
      <c r="CQ39" s="121"/>
      <c r="CR39" s="120"/>
      <c r="CS39" s="122"/>
      <c r="CT39" s="119"/>
      <c r="CU39" s="120"/>
      <c r="CV39" s="121"/>
      <c r="CW39" s="120"/>
      <c r="CX39" s="122"/>
      <c r="CY39" s="119"/>
      <c r="CZ39" s="120"/>
      <c r="DA39" s="121"/>
      <c r="DB39" s="120"/>
      <c r="DC39" s="122"/>
      <c r="DD39" s="123"/>
      <c r="DE39" s="112">
        <v>34</v>
      </c>
      <c r="DF39" s="124" t="str">
        <f t="shared" si="2"/>
        <v>เด็กหญิงรสิตา</v>
      </c>
      <c r="DG39" s="102">
        <f t="shared" si="0"/>
        <v>3.1</v>
      </c>
      <c r="DH39" s="125"/>
      <c r="DI39" s="126"/>
      <c r="DJ39" s="126"/>
      <c r="DK39" s="126"/>
      <c r="DL39" s="137"/>
      <c r="DM39" s="128"/>
      <c r="DN39" s="126"/>
      <c r="DO39" s="126"/>
      <c r="DP39" s="126"/>
      <c r="DQ39" s="127"/>
      <c r="DR39" s="113">
        <f t="shared" si="3"/>
        <v>0</v>
      </c>
      <c r="DS39" s="128"/>
      <c r="DT39" s="113"/>
      <c r="DU39" s="129">
        <f t="shared" si="4"/>
        <v>0</v>
      </c>
      <c r="DV39" s="113">
        <f t="shared" si="5"/>
        <v>0</v>
      </c>
      <c r="DW39" s="102">
        <f t="shared" si="15"/>
        <v>34</v>
      </c>
      <c r="DX39" s="130" t="str">
        <f t="shared" ref="DX39" si="41">B39</f>
        <v>41545</v>
      </c>
      <c r="DY39" s="131" t="str">
        <f t="shared" si="39"/>
        <v>เด็กหญิงรสิตา</v>
      </c>
      <c r="DZ39" s="261">
        <f t="shared" si="40"/>
        <v>3.1</v>
      </c>
      <c r="EA39" s="132"/>
      <c r="EB39" s="133"/>
      <c r="EC39" s="133"/>
      <c r="ED39" s="133"/>
      <c r="EE39" s="133"/>
      <c r="EF39" s="133"/>
      <c r="EG39" s="133"/>
      <c r="EH39" s="134"/>
      <c r="EI39" s="135"/>
      <c r="EJ39" s="112" t="e">
        <f t="shared" si="10"/>
        <v>#N/A</v>
      </c>
      <c r="EK39" s="136"/>
      <c r="EL39" s="133"/>
      <c r="EM39" s="134"/>
      <c r="EN39" s="133"/>
      <c r="EO39" s="135"/>
      <c r="EP39" s="112" t="e">
        <f t="shared" si="11"/>
        <v>#N/A</v>
      </c>
    </row>
    <row r="40" spans="1:146" ht="13.5" customHeight="1">
      <c r="A40" s="138">
        <v>35</v>
      </c>
      <c r="B40" s="138" t="s">
        <v>160</v>
      </c>
      <c r="C40" s="182" t="s">
        <v>161</v>
      </c>
      <c r="D40" s="183" t="s">
        <v>65</v>
      </c>
      <c r="E40" s="409">
        <v>3.1</v>
      </c>
      <c r="F40" s="145"/>
      <c r="G40" s="146"/>
      <c r="H40" s="146"/>
      <c r="I40" s="146"/>
      <c r="J40" s="148"/>
      <c r="K40" s="145"/>
      <c r="L40" s="146"/>
      <c r="M40" s="146"/>
      <c r="N40" s="146"/>
      <c r="O40" s="148"/>
      <c r="P40" s="145"/>
      <c r="Q40" s="146"/>
      <c r="R40" s="146"/>
      <c r="S40" s="146"/>
      <c r="T40" s="148"/>
      <c r="U40" s="145"/>
      <c r="V40" s="146"/>
      <c r="W40" s="146"/>
      <c r="X40" s="146"/>
      <c r="Y40" s="148"/>
      <c r="Z40" s="145"/>
      <c r="AA40" s="146"/>
      <c r="AB40" s="146"/>
      <c r="AC40" s="146"/>
      <c r="AD40" s="148"/>
      <c r="AE40" s="145"/>
      <c r="AF40" s="146"/>
      <c r="AG40" s="146"/>
      <c r="AH40" s="146"/>
      <c r="AI40" s="148"/>
      <c r="AJ40" s="145"/>
      <c r="AK40" s="146"/>
      <c r="AL40" s="146"/>
      <c r="AM40" s="146"/>
      <c r="AN40" s="148"/>
      <c r="AO40" s="145"/>
      <c r="AP40" s="146"/>
      <c r="AQ40" s="146"/>
      <c r="AR40" s="146"/>
      <c r="AS40" s="148"/>
      <c r="AT40" s="145"/>
      <c r="AU40" s="146"/>
      <c r="AV40" s="146"/>
      <c r="AW40" s="146"/>
      <c r="AX40" s="148"/>
      <c r="AY40" s="143">
        <v>35</v>
      </c>
      <c r="AZ40" s="144" t="str">
        <f t="shared" si="1"/>
        <v>เด็กหญิงศุพัชญา</v>
      </c>
      <c r="BA40" s="145"/>
      <c r="BB40" s="146"/>
      <c r="BC40" s="147"/>
      <c r="BD40" s="146"/>
      <c r="BE40" s="148"/>
      <c r="BF40" s="145"/>
      <c r="BG40" s="146"/>
      <c r="BH40" s="147"/>
      <c r="BI40" s="146"/>
      <c r="BJ40" s="148"/>
      <c r="BK40" s="145"/>
      <c r="BL40" s="146"/>
      <c r="BM40" s="147"/>
      <c r="BN40" s="146"/>
      <c r="BO40" s="148"/>
      <c r="BP40" s="145"/>
      <c r="BQ40" s="146"/>
      <c r="BR40" s="147"/>
      <c r="BS40" s="146"/>
      <c r="BT40" s="148"/>
      <c r="BU40" s="145"/>
      <c r="BV40" s="146"/>
      <c r="BW40" s="147"/>
      <c r="BX40" s="146"/>
      <c r="BY40" s="148"/>
      <c r="BZ40" s="145"/>
      <c r="CA40" s="146"/>
      <c r="CB40" s="147"/>
      <c r="CC40" s="146"/>
      <c r="CD40" s="148"/>
      <c r="CE40" s="145"/>
      <c r="CF40" s="146"/>
      <c r="CG40" s="147"/>
      <c r="CH40" s="146"/>
      <c r="CI40" s="148"/>
      <c r="CJ40" s="145"/>
      <c r="CK40" s="146"/>
      <c r="CL40" s="147"/>
      <c r="CM40" s="146"/>
      <c r="CN40" s="148"/>
      <c r="CO40" s="145"/>
      <c r="CP40" s="146"/>
      <c r="CQ40" s="147"/>
      <c r="CR40" s="146"/>
      <c r="CS40" s="148"/>
      <c r="CT40" s="145"/>
      <c r="CU40" s="146"/>
      <c r="CV40" s="147"/>
      <c r="CW40" s="146"/>
      <c r="CX40" s="148"/>
      <c r="CY40" s="145"/>
      <c r="CZ40" s="146"/>
      <c r="DA40" s="147"/>
      <c r="DB40" s="146"/>
      <c r="DC40" s="148"/>
      <c r="DD40" s="149"/>
      <c r="DE40" s="138">
        <v>35</v>
      </c>
      <c r="DF40" s="150" t="str">
        <f t="shared" si="2"/>
        <v>เด็กหญิงศุพัชญา</v>
      </c>
      <c r="DG40" s="102">
        <f t="shared" si="0"/>
        <v>3.1</v>
      </c>
      <c r="DH40" s="151"/>
      <c r="DI40" s="152"/>
      <c r="DJ40" s="152"/>
      <c r="DK40" s="152"/>
      <c r="DL40" s="153"/>
      <c r="DM40" s="154"/>
      <c r="DN40" s="152"/>
      <c r="DO40" s="152"/>
      <c r="DP40" s="152"/>
      <c r="DQ40" s="155"/>
      <c r="DR40" s="143">
        <f t="shared" si="3"/>
        <v>0</v>
      </c>
      <c r="DS40" s="154"/>
      <c r="DT40" s="143"/>
      <c r="DU40" s="156">
        <f t="shared" si="4"/>
        <v>0</v>
      </c>
      <c r="DV40" s="143">
        <f t="shared" si="5"/>
        <v>0</v>
      </c>
      <c r="DW40" s="176">
        <f t="shared" si="15"/>
        <v>35</v>
      </c>
      <c r="DX40" s="157" t="str">
        <f t="shared" ref="DX40" si="42">B40</f>
        <v>41546</v>
      </c>
      <c r="DY40" s="158" t="str">
        <f t="shared" si="39"/>
        <v>เด็กหญิงศุพัชญา</v>
      </c>
      <c r="DZ40" s="262">
        <f t="shared" si="40"/>
        <v>3.1</v>
      </c>
      <c r="EA40" s="159"/>
      <c r="EB40" s="160"/>
      <c r="EC40" s="161"/>
      <c r="ED40" s="160"/>
      <c r="EE40" s="160"/>
      <c r="EF40" s="160"/>
      <c r="EG40" s="162"/>
      <c r="EH40" s="163"/>
      <c r="EI40" s="164"/>
      <c r="EJ40" s="138" t="e">
        <f t="shared" si="10"/>
        <v>#N/A</v>
      </c>
      <c r="EK40" s="165"/>
      <c r="EL40" s="160"/>
      <c r="EM40" s="161"/>
      <c r="EN40" s="160"/>
      <c r="EO40" s="164"/>
      <c r="EP40" s="138" t="e">
        <f t="shared" si="11"/>
        <v>#N/A</v>
      </c>
    </row>
    <row r="41" spans="1:146" ht="13.5" customHeight="1">
      <c r="A41" s="166">
        <v>36</v>
      </c>
      <c r="B41" s="166" t="s">
        <v>162</v>
      </c>
      <c r="C41" s="177" t="s">
        <v>163</v>
      </c>
      <c r="D41" s="178" t="s">
        <v>164</v>
      </c>
      <c r="E41" s="407">
        <v>3.1</v>
      </c>
      <c r="F41" s="92"/>
      <c r="G41" s="93"/>
      <c r="H41" s="93"/>
      <c r="I41" s="93"/>
      <c r="J41" s="94"/>
      <c r="K41" s="92"/>
      <c r="L41" s="93"/>
      <c r="M41" s="93"/>
      <c r="N41" s="93"/>
      <c r="O41" s="94"/>
      <c r="P41" s="92"/>
      <c r="Q41" s="93"/>
      <c r="R41" s="93"/>
      <c r="S41" s="93"/>
      <c r="T41" s="94"/>
      <c r="U41" s="92"/>
      <c r="V41" s="93"/>
      <c r="W41" s="93"/>
      <c r="X41" s="93"/>
      <c r="Y41" s="94"/>
      <c r="Z41" s="92"/>
      <c r="AA41" s="93"/>
      <c r="AB41" s="93"/>
      <c r="AC41" s="93"/>
      <c r="AD41" s="94"/>
      <c r="AE41" s="92"/>
      <c r="AF41" s="93"/>
      <c r="AG41" s="93"/>
      <c r="AH41" s="93"/>
      <c r="AI41" s="94"/>
      <c r="AJ41" s="92"/>
      <c r="AK41" s="93"/>
      <c r="AL41" s="93"/>
      <c r="AM41" s="93"/>
      <c r="AN41" s="94"/>
      <c r="AO41" s="92"/>
      <c r="AP41" s="93"/>
      <c r="AQ41" s="93"/>
      <c r="AR41" s="93"/>
      <c r="AS41" s="94"/>
      <c r="AT41" s="92"/>
      <c r="AU41" s="93"/>
      <c r="AV41" s="93"/>
      <c r="AW41" s="93"/>
      <c r="AX41" s="94"/>
      <c r="AY41" s="90">
        <v>36</v>
      </c>
      <c r="AZ41" s="91" t="str">
        <f t="shared" si="1"/>
        <v>เด็กหญิงสุพรรษา</v>
      </c>
      <c r="BA41" s="92"/>
      <c r="BB41" s="93"/>
      <c r="BC41" s="85"/>
      <c r="BD41" s="93"/>
      <c r="BE41" s="94"/>
      <c r="BF41" s="92"/>
      <c r="BG41" s="93"/>
      <c r="BH41" s="85"/>
      <c r="BI41" s="93"/>
      <c r="BJ41" s="94"/>
      <c r="BK41" s="92"/>
      <c r="BL41" s="93"/>
      <c r="BM41" s="85"/>
      <c r="BN41" s="93"/>
      <c r="BO41" s="94"/>
      <c r="BP41" s="92"/>
      <c r="BQ41" s="93"/>
      <c r="BR41" s="85"/>
      <c r="BS41" s="93"/>
      <c r="BT41" s="94"/>
      <c r="BU41" s="92"/>
      <c r="BV41" s="93"/>
      <c r="BW41" s="85"/>
      <c r="BX41" s="93"/>
      <c r="BY41" s="94"/>
      <c r="BZ41" s="92"/>
      <c r="CA41" s="93"/>
      <c r="CB41" s="85"/>
      <c r="CC41" s="93"/>
      <c r="CD41" s="94"/>
      <c r="CE41" s="92"/>
      <c r="CF41" s="93"/>
      <c r="CG41" s="85"/>
      <c r="CH41" s="93"/>
      <c r="CI41" s="94"/>
      <c r="CJ41" s="92"/>
      <c r="CK41" s="93"/>
      <c r="CL41" s="85"/>
      <c r="CM41" s="93"/>
      <c r="CN41" s="94"/>
      <c r="CO41" s="92"/>
      <c r="CP41" s="93"/>
      <c r="CQ41" s="85"/>
      <c r="CR41" s="93"/>
      <c r="CS41" s="94"/>
      <c r="CT41" s="92"/>
      <c r="CU41" s="93"/>
      <c r="CV41" s="85"/>
      <c r="CW41" s="93"/>
      <c r="CX41" s="94"/>
      <c r="CY41" s="92"/>
      <c r="CZ41" s="93"/>
      <c r="DA41" s="85"/>
      <c r="DB41" s="93"/>
      <c r="DC41" s="94"/>
      <c r="DD41" s="84"/>
      <c r="DE41" s="83">
        <v>36</v>
      </c>
      <c r="DF41" s="95" t="str">
        <f t="shared" si="2"/>
        <v>เด็กหญิงสุพรรษา</v>
      </c>
      <c r="DG41" s="96">
        <f t="shared" si="0"/>
        <v>3.1</v>
      </c>
      <c r="DH41" s="97"/>
      <c r="DI41" s="98"/>
      <c r="DJ41" s="98"/>
      <c r="DK41" s="98"/>
      <c r="DL41" s="99"/>
      <c r="DM41" s="97"/>
      <c r="DN41" s="98"/>
      <c r="DO41" s="98"/>
      <c r="DP41" s="98"/>
      <c r="DQ41" s="99"/>
      <c r="DR41" s="90">
        <f t="shared" si="3"/>
        <v>0</v>
      </c>
      <c r="DS41" s="100"/>
      <c r="DT41" s="90"/>
      <c r="DU41" s="101">
        <f t="shared" si="4"/>
        <v>0</v>
      </c>
      <c r="DV41" s="90">
        <f t="shared" si="5"/>
        <v>0</v>
      </c>
      <c r="DW41" s="96">
        <f t="shared" si="15"/>
        <v>36</v>
      </c>
      <c r="DX41" s="103" t="str">
        <f t="shared" ref="DX41" si="43">B41</f>
        <v>41547</v>
      </c>
      <c r="DY41" s="104" t="str">
        <f t="shared" si="39"/>
        <v>เด็กหญิงสุพรรษา</v>
      </c>
      <c r="DZ41" s="260">
        <f t="shared" si="40"/>
        <v>3.1</v>
      </c>
      <c r="EA41" s="105"/>
      <c r="EB41" s="106"/>
      <c r="EC41" s="107"/>
      <c r="ED41" s="106"/>
      <c r="EE41" s="106"/>
      <c r="EF41" s="106"/>
      <c r="EG41" s="108"/>
      <c r="EH41" s="109"/>
      <c r="EI41" s="110"/>
      <c r="EJ41" s="83" t="e">
        <f t="shared" si="10"/>
        <v>#N/A</v>
      </c>
      <c r="EK41" s="111"/>
      <c r="EL41" s="106"/>
      <c r="EM41" s="107"/>
      <c r="EN41" s="106"/>
      <c r="EO41" s="110"/>
      <c r="EP41" s="112" t="e">
        <f t="shared" si="11"/>
        <v>#N/A</v>
      </c>
    </row>
    <row r="42" spans="1:146" ht="13.5" customHeight="1">
      <c r="A42" s="166">
        <v>37</v>
      </c>
      <c r="B42" s="112" t="s">
        <v>165</v>
      </c>
      <c r="C42" s="180" t="s">
        <v>166</v>
      </c>
      <c r="D42" s="181" t="s">
        <v>167</v>
      </c>
      <c r="E42" s="408">
        <v>3.1</v>
      </c>
      <c r="F42" s="119"/>
      <c r="G42" s="120"/>
      <c r="H42" s="120"/>
      <c r="I42" s="120"/>
      <c r="J42" s="122"/>
      <c r="K42" s="119"/>
      <c r="L42" s="120"/>
      <c r="M42" s="120"/>
      <c r="N42" s="120"/>
      <c r="O42" s="122"/>
      <c r="P42" s="119"/>
      <c r="Q42" s="120"/>
      <c r="R42" s="120"/>
      <c r="S42" s="120"/>
      <c r="T42" s="122"/>
      <c r="U42" s="119"/>
      <c r="V42" s="120"/>
      <c r="W42" s="120"/>
      <c r="X42" s="120"/>
      <c r="Y42" s="122"/>
      <c r="Z42" s="119"/>
      <c r="AA42" s="120"/>
      <c r="AB42" s="120"/>
      <c r="AC42" s="120"/>
      <c r="AD42" s="122"/>
      <c r="AE42" s="119"/>
      <c r="AF42" s="120"/>
      <c r="AG42" s="120"/>
      <c r="AH42" s="120"/>
      <c r="AI42" s="122"/>
      <c r="AJ42" s="119"/>
      <c r="AK42" s="120"/>
      <c r="AL42" s="120"/>
      <c r="AM42" s="120"/>
      <c r="AN42" s="122"/>
      <c r="AO42" s="119"/>
      <c r="AP42" s="120"/>
      <c r="AQ42" s="120"/>
      <c r="AR42" s="120"/>
      <c r="AS42" s="122"/>
      <c r="AT42" s="119"/>
      <c r="AU42" s="120"/>
      <c r="AV42" s="120"/>
      <c r="AW42" s="120"/>
      <c r="AX42" s="122"/>
      <c r="AY42" s="113">
        <v>37</v>
      </c>
      <c r="AZ42" s="91" t="str">
        <f t="shared" si="1"/>
        <v>เด็กหญิงอโณทัย</v>
      </c>
      <c r="BA42" s="119"/>
      <c r="BB42" s="120"/>
      <c r="BC42" s="121"/>
      <c r="BD42" s="120"/>
      <c r="BE42" s="122"/>
      <c r="BF42" s="119"/>
      <c r="BG42" s="120"/>
      <c r="BH42" s="121"/>
      <c r="BI42" s="120"/>
      <c r="BJ42" s="122"/>
      <c r="BK42" s="119"/>
      <c r="BL42" s="120"/>
      <c r="BM42" s="121"/>
      <c r="BN42" s="120"/>
      <c r="BO42" s="122"/>
      <c r="BP42" s="119"/>
      <c r="BQ42" s="120"/>
      <c r="BR42" s="121"/>
      <c r="BS42" s="120"/>
      <c r="BT42" s="122"/>
      <c r="BU42" s="119"/>
      <c r="BV42" s="120"/>
      <c r="BW42" s="121"/>
      <c r="BX42" s="120"/>
      <c r="BY42" s="122"/>
      <c r="BZ42" s="119"/>
      <c r="CA42" s="120"/>
      <c r="CB42" s="121"/>
      <c r="CC42" s="120"/>
      <c r="CD42" s="122"/>
      <c r="CE42" s="119"/>
      <c r="CF42" s="120"/>
      <c r="CG42" s="121"/>
      <c r="CH42" s="120"/>
      <c r="CI42" s="122"/>
      <c r="CJ42" s="119"/>
      <c r="CK42" s="120"/>
      <c r="CL42" s="121"/>
      <c r="CM42" s="120"/>
      <c r="CN42" s="122"/>
      <c r="CO42" s="119"/>
      <c r="CP42" s="120"/>
      <c r="CQ42" s="121"/>
      <c r="CR42" s="120"/>
      <c r="CS42" s="122"/>
      <c r="CT42" s="119"/>
      <c r="CU42" s="120"/>
      <c r="CV42" s="121"/>
      <c r="CW42" s="120"/>
      <c r="CX42" s="122"/>
      <c r="CY42" s="119"/>
      <c r="CZ42" s="120"/>
      <c r="DA42" s="121"/>
      <c r="DB42" s="120"/>
      <c r="DC42" s="122"/>
      <c r="DD42" s="123"/>
      <c r="DE42" s="112">
        <v>37</v>
      </c>
      <c r="DF42" s="124" t="str">
        <f t="shared" si="2"/>
        <v>เด็กหญิงอโณทัย</v>
      </c>
      <c r="DG42" s="102">
        <f t="shared" si="0"/>
        <v>3.1</v>
      </c>
      <c r="DH42" s="125"/>
      <c r="DI42" s="126"/>
      <c r="DJ42" s="126"/>
      <c r="DK42" s="126"/>
      <c r="DL42" s="127"/>
      <c r="DM42" s="125"/>
      <c r="DN42" s="126"/>
      <c r="DO42" s="126"/>
      <c r="DP42" s="126"/>
      <c r="DQ42" s="127"/>
      <c r="DR42" s="113">
        <f t="shared" si="3"/>
        <v>0</v>
      </c>
      <c r="DS42" s="128"/>
      <c r="DT42" s="113"/>
      <c r="DU42" s="129">
        <f t="shared" si="4"/>
        <v>0</v>
      </c>
      <c r="DV42" s="113">
        <f t="shared" si="5"/>
        <v>0</v>
      </c>
      <c r="DW42" s="102">
        <f t="shared" si="15"/>
        <v>37</v>
      </c>
      <c r="DX42" s="130" t="str">
        <f t="shared" ref="DX42" si="44">B42</f>
        <v>41548</v>
      </c>
      <c r="DY42" s="131" t="str">
        <f t="shared" si="39"/>
        <v>เด็กหญิงอโณทัย</v>
      </c>
      <c r="DZ42" s="261">
        <f t="shared" si="40"/>
        <v>3.1</v>
      </c>
      <c r="EA42" s="132"/>
      <c r="EB42" s="133"/>
      <c r="EC42" s="133"/>
      <c r="ED42" s="133"/>
      <c r="EE42" s="133"/>
      <c r="EF42" s="133"/>
      <c r="EG42" s="133"/>
      <c r="EH42" s="134"/>
      <c r="EI42" s="135"/>
      <c r="EJ42" s="112" t="e">
        <f t="shared" si="10"/>
        <v>#N/A</v>
      </c>
      <c r="EK42" s="136"/>
      <c r="EL42" s="133"/>
      <c r="EM42" s="134"/>
      <c r="EN42" s="133"/>
      <c r="EO42" s="135"/>
      <c r="EP42" s="112" t="e">
        <f t="shared" si="11"/>
        <v>#N/A</v>
      </c>
    </row>
    <row r="43" spans="1:146" ht="13.5" customHeight="1">
      <c r="A43" s="166">
        <v>38</v>
      </c>
      <c r="B43" s="112" t="s">
        <v>168</v>
      </c>
      <c r="C43" s="180" t="s">
        <v>169</v>
      </c>
      <c r="D43" s="181" t="s">
        <v>170</v>
      </c>
      <c r="E43" s="408">
        <v>3.1</v>
      </c>
      <c r="F43" s="119"/>
      <c r="G43" s="120"/>
      <c r="H43" s="120"/>
      <c r="I43" s="120"/>
      <c r="J43" s="122"/>
      <c r="K43" s="119"/>
      <c r="L43" s="120"/>
      <c r="M43" s="120"/>
      <c r="N43" s="120"/>
      <c r="O43" s="122"/>
      <c r="P43" s="119"/>
      <c r="Q43" s="120"/>
      <c r="R43" s="120"/>
      <c r="S43" s="120"/>
      <c r="T43" s="122"/>
      <c r="U43" s="119"/>
      <c r="V43" s="120"/>
      <c r="W43" s="120"/>
      <c r="X43" s="120"/>
      <c r="Y43" s="122"/>
      <c r="Z43" s="119"/>
      <c r="AA43" s="120"/>
      <c r="AB43" s="120"/>
      <c r="AC43" s="120"/>
      <c r="AD43" s="122"/>
      <c r="AE43" s="119"/>
      <c r="AF43" s="120"/>
      <c r="AG43" s="120"/>
      <c r="AH43" s="120"/>
      <c r="AI43" s="122"/>
      <c r="AJ43" s="119"/>
      <c r="AK43" s="120"/>
      <c r="AL43" s="120"/>
      <c r="AM43" s="120"/>
      <c r="AN43" s="122"/>
      <c r="AO43" s="119"/>
      <c r="AP43" s="120"/>
      <c r="AQ43" s="120"/>
      <c r="AR43" s="120"/>
      <c r="AS43" s="122"/>
      <c r="AT43" s="119"/>
      <c r="AU43" s="120"/>
      <c r="AV43" s="120"/>
      <c r="AW43" s="120"/>
      <c r="AX43" s="122"/>
      <c r="AY43" s="113">
        <v>38</v>
      </c>
      <c r="AZ43" s="91" t="str">
        <f t="shared" si="1"/>
        <v>เด็กหญิงธัญญเรศ</v>
      </c>
      <c r="BA43" s="119"/>
      <c r="BB43" s="120"/>
      <c r="BC43" s="121"/>
      <c r="BD43" s="120"/>
      <c r="BE43" s="122"/>
      <c r="BF43" s="119"/>
      <c r="BG43" s="120"/>
      <c r="BH43" s="121"/>
      <c r="BI43" s="120"/>
      <c r="BJ43" s="122"/>
      <c r="BK43" s="119"/>
      <c r="BL43" s="120"/>
      <c r="BM43" s="121"/>
      <c r="BN43" s="120"/>
      <c r="BO43" s="122"/>
      <c r="BP43" s="119"/>
      <c r="BQ43" s="120"/>
      <c r="BR43" s="121"/>
      <c r="BS43" s="120"/>
      <c r="BT43" s="122"/>
      <c r="BU43" s="119"/>
      <c r="BV43" s="120"/>
      <c r="BW43" s="121"/>
      <c r="BX43" s="120"/>
      <c r="BY43" s="122"/>
      <c r="BZ43" s="119"/>
      <c r="CA43" s="120"/>
      <c r="CB43" s="121"/>
      <c r="CC43" s="120"/>
      <c r="CD43" s="122"/>
      <c r="CE43" s="119"/>
      <c r="CF43" s="120"/>
      <c r="CG43" s="121"/>
      <c r="CH43" s="120"/>
      <c r="CI43" s="122"/>
      <c r="CJ43" s="119"/>
      <c r="CK43" s="120"/>
      <c r="CL43" s="121"/>
      <c r="CM43" s="120"/>
      <c r="CN43" s="122"/>
      <c r="CO43" s="119"/>
      <c r="CP43" s="120"/>
      <c r="CQ43" s="121"/>
      <c r="CR43" s="120"/>
      <c r="CS43" s="122"/>
      <c r="CT43" s="119"/>
      <c r="CU43" s="120"/>
      <c r="CV43" s="121"/>
      <c r="CW43" s="120"/>
      <c r="CX43" s="122"/>
      <c r="CY43" s="119"/>
      <c r="CZ43" s="120"/>
      <c r="DA43" s="121"/>
      <c r="DB43" s="120"/>
      <c r="DC43" s="122"/>
      <c r="DD43" s="123"/>
      <c r="DE43" s="112">
        <v>38</v>
      </c>
      <c r="DF43" s="124" t="str">
        <f t="shared" si="2"/>
        <v>เด็กหญิงธัญญเรศ</v>
      </c>
      <c r="DG43" s="102">
        <f t="shared" si="0"/>
        <v>3.1</v>
      </c>
      <c r="DH43" s="125"/>
      <c r="DI43" s="126"/>
      <c r="DJ43" s="126"/>
      <c r="DK43" s="126"/>
      <c r="DL43" s="137"/>
      <c r="DM43" s="128"/>
      <c r="DN43" s="126"/>
      <c r="DO43" s="126"/>
      <c r="DP43" s="126"/>
      <c r="DQ43" s="127"/>
      <c r="DR43" s="113">
        <f t="shared" si="3"/>
        <v>0</v>
      </c>
      <c r="DS43" s="128"/>
      <c r="DT43" s="113"/>
      <c r="DU43" s="129">
        <f t="shared" si="4"/>
        <v>0</v>
      </c>
      <c r="DV43" s="113">
        <f t="shared" si="5"/>
        <v>0</v>
      </c>
      <c r="DW43" s="102">
        <f t="shared" si="15"/>
        <v>38</v>
      </c>
      <c r="DX43" s="130" t="str">
        <f t="shared" ref="DX43" si="45">B43</f>
        <v>41584</v>
      </c>
      <c r="DY43" s="131" t="str">
        <f t="shared" si="39"/>
        <v>เด็กหญิงธัญญเรศ</v>
      </c>
      <c r="DZ43" s="261">
        <f t="shared" si="40"/>
        <v>3.1</v>
      </c>
      <c r="EA43" s="132"/>
      <c r="EB43" s="133"/>
      <c r="EC43" s="133"/>
      <c r="ED43" s="133"/>
      <c r="EE43" s="133"/>
      <c r="EF43" s="133"/>
      <c r="EG43" s="133"/>
      <c r="EH43" s="134"/>
      <c r="EI43" s="135"/>
      <c r="EJ43" s="112" t="e">
        <f t="shared" si="10"/>
        <v>#N/A</v>
      </c>
      <c r="EK43" s="136"/>
      <c r="EL43" s="133"/>
      <c r="EM43" s="134"/>
      <c r="EN43" s="133"/>
      <c r="EO43" s="135"/>
      <c r="EP43" s="112" t="e">
        <f t="shared" si="11"/>
        <v>#N/A</v>
      </c>
    </row>
    <row r="44" spans="1:146" ht="13.5" customHeight="1">
      <c r="A44" s="112">
        <v>39</v>
      </c>
      <c r="B44" s="112" t="s">
        <v>171</v>
      </c>
      <c r="C44" s="180" t="s">
        <v>74</v>
      </c>
      <c r="D44" s="181" t="s">
        <v>67</v>
      </c>
      <c r="E44" s="408">
        <v>3.1</v>
      </c>
      <c r="F44" s="119"/>
      <c r="G44" s="120"/>
      <c r="H44" s="120"/>
      <c r="I44" s="120"/>
      <c r="J44" s="122"/>
      <c r="K44" s="119"/>
      <c r="L44" s="120"/>
      <c r="M44" s="120"/>
      <c r="N44" s="120"/>
      <c r="O44" s="122"/>
      <c r="P44" s="119"/>
      <c r="Q44" s="120"/>
      <c r="R44" s="120"/>
      <c r="S44" s="120"/>
      <c r="T44" s="122"/>
      <c r="U44" s="119"/>
      <c r="V44" s="120"/>
      <c r="W44" s="120"/>
      <c r="X44" s="120"/>
      <c r="Y44" s="122"/>
      <c r="Z44" s="119"/>
      <c r="AA44" s="120"/>
      <c r="AB44" s="120"/>
      <c r="AC44" s="120"/>
      <c r="AD44" s="122"/>
      <c r="AE44" s="119"/>
      <c r="AF44" s="120"/>
      <c r="AG44" s="120"/>
      <c r="AH44" s="120"/>
      <c r="AI44" s="122"/>
      <c r="AJ44" s="119"/>
      <c r="AK44" s="120"/>
      <c r="AL44" s="120"/>
      <c r="AM44" s="120"/>
      <c r="AN44" s="122"/>
      <c r="AO44" s="119"/>
      <c r="AP44" s="120"/>
      <c r="AQ44" s="120"/>
      <c r="AR44" s="120"/>
      <c r="AS44" s="122"/>
      <c r="AT44" s="119"/>
      <c r="AU44" s="120"/>
      <c r="AV44" s="120"/>
      <c r="AW44" s="120"/>
      <c r="AX44" s="122"/>
      <c r="AY44" s="113">
        <v>39</v>
      </c>
      <c r="AZ44" s="91" t="str">
        <f t="shared" si="1"/>
        <v>เด็กหญิงสุชานันท์</v>
      </c>
      <c r="BA44" s="119"/>
      <c r="BB44" s="120"/>
      <c r="BC44" s="121"/>
      <c r="BD44" s="120"/>
      <c r="BE44" s="122"/>
      <c r="BF44" s="119"/>
      <c r="BG44" s="120"/>
      <c r="BH44" s="121"/>
      <c r="BI44" s="120"/>
      <c r="BJ44" s="122"/>
      <c r="BK44" s="119"/>
      <c r="BL44" s="120"/>
      <c r="BM44" s="121"/>
      <c r="BN44" s="120"/>
      <c r="BO44" s="122"/>
      <c r="BP44" s="119"/>
      <c r="BQ44" s="120"/>
      <c r="BR44" s="121"/>
      <c r="BS44" s="120"/>
      <c r="BT44" s="122"/>
      <c r="BU44" s="119"/>
      <c r="BV44" s="120"/>
      <c r="BW44" s="121"/>
      <c r="BX44" s="120"/>
      <c r="BY44" s="122"/>
      <c r="BZ44" s="119"/>
      <c r="CA44" s="120"/>
      <c r="CB44" s="121"/>
      <c r="CC44" s="120"/>
      <c r="CD44" s="122"/>
      <c r="CE44" s="119"/>
      <c r="CF44" s="120"/>
      <c r="CG44" s="121"/>
      <c r="CH44" s="120"/>
      <c r="CI44" s="122"/>
      <c r="CJ44" s="119"/>
      <c r="CK44" s="120"/>
      <c r="CL44" s="121"/>
      <c r="CM44" s="120"/>
      <c r="CN44" s="122"/>
      <c r="CO44" s="119"/>
      <c r="CP44" s="120"/>
      <c r="CQ44" s="121"/>
      <c r="CR44" s="120"/>
      <c r="CS44" s="122"/>
      <c r="CT44" s="119"/>
      <c r="CU44" s="120"/>
      <c r="CV44" s="121"/>
      <c r="CW44" s="120"/>
      <c r="CX44" s="122"/>
      <c r="CY44" s="119"/>
      <c r="CZ44" s="120"/>
      <c r="DA44" s="121"/>
      <c r="DB44" s="120"/>
      <c r="DC44" s="122"/>
      <c r="DD44" s="123"/>
      <c r="DE44" s="112">
        <v>39</v>
      </c>
      <c r="DF44" s="124" t="str">
        <f t="shared" si="2"/>
        <v>เด็กหญิงสุชานันท์</v>
      </c>
      <c r="DG44" s="102">
        <f t="shared" si="0"/>
        <v>3.1</v>
      </c>
      <c r="DH44" s="125"/>
      <c r="DI44" s="126"/>
      <c r="DJ44" s="126"/>
      <c r="DK44" s="126"/>
      <c r="DL44" s="137"/>
      <c r="DM44" s="128"/>
      <c r="DN44" s="126"/>
      <c r="DO44" s="126"/>
      <c r="DP44" s="126"/>
      <c r="DQ44" s="127"/>
      <c r="DR44" s="113">
        <f t="shared" si="3"/>
        <v>0</v>
      </c>
      <c r="DS44" s="128"/>
      <c r="DT44" s="113"/>
      <c r="DU44" s="129">
        <f t="shared" si="4"/>
        <v>0</v>
      </c>
      <c r="DV44" s="113">
        <f t="shared" si="5"/>
        <v>0</v>
      </c>
      <c r="DW44" s="102">
        <f t="shared" si="15"/>
        <v>39</v>
      </c>
      <c r="DX44" s="130" t="str">
        <f t="shared" ref="DX44" si="46">B44</f>
        <v>41588</v>
      </c>
      <c r="DY44" s="131" t="str">
        <f t="shared" si="39"/>
        <v>เด็กหญิงสุชานันท์</v>
      </c>
      <c r="DZ44" s="261">
        <f t="shared" si="40"/>
        <v>3.1</v>
      </c>
      <c r="EA44" s="132"/>
      <c r="EB44" s="133"/>
      <c r="EC44" s="133"/>
      <c r="ED44" s="133"/>
      <c r="EE44" s="133"/>
      <c r="EF44" s="133"/>
      <c r="EG44" s="133"/>
      <c r="EH44" s="134"/>
      <c r="EI44" s="135"/>
      <c r="EJ44" s="112" t="e">
        <f t="shared" si="10"/>
        <v>#N/A</v>
      </c>
      <c r="EK44" s="136"/>
      <c r="EL44" s="133"/>
      <c r="EM44" s="134"/>
      <c r="EN44" s="133"/>
      <c r="EO44" s="135"/>
      <c r="EP44" s="112" t="e">
        <f t="shared" si="11"/>
        <v>#N/A</v>
      </c>
    </row>
    <row r="45" spans="1:146" ht="13.5" customHeight="1">
      <c r="A45" s="184">
        <v>40</v>
      </c>
      <c r="B45" s="138"/>
      <c r="C45" s="182"/>
      <c r="D45" s="183"/>
      <c r="E45" s="396"/>
      <c r="F45" s="145"/>
      <c r="G45" s="146"/>
      <c r="H45" s="146"/>
      <c r="I45" s="146"/>
      <c r="J45" s="148"/>
      <c r="K45" s="145"/>
      <c r="L45" s="146"/>
      <c r="M45" s="146"/>
      <c r="N45" s="146"/>
      <c r="O45" s="148"/>
      <c r="P45" s="145"/>
      <c r="Q45" s="146"/>
      <c r="R45" s="146"/>
      <c r="S45" s="146"/>
      <c r="T45" s="148"/>
      <c r="U45" s="145"/>
      <c r="V45" s="146"/>
      <c r="W45" s="146"/>
      <c r="X45" s="146"/>
      <c r="Y45" s="148"/>
      <c r="Z45" s="145"/>
      <c r="AA45" s="146"/>
      <c r="AB45" s="146"/>
      <c r="AC45" s="146"/>
      <c r="AD45" s="148"/>
      <c r="AE45" s="145"/>
      <c r="AF45" s="146"/>
      <c r="AG45" s="146"/>
      <c r="AH45" s="146"/>
      <c r="AI45" s="148"/>
      <c r="AJ45" s="145"/>
      <c r="AK45" s="146"/>
      <c r="AL45" s="146"/>
      <c r="AM45" s="146"/>
      <c r="AN45" s="148"/>
      <c r="AO45" s="145"/>
      <c r="AP45" s="146"/>
      <c r="AQ45" s="146"/>
      <c r="AR45" s="146"/>
      <c r="AS45" s="148"/>
      <c r="AT45" s="145"/>
      <c r="AU45" s="146"/>
      <c r="AV45" s="146"/>
      <c r="AW45" s="146"/>
      <c r="AX45" s="148"/>
      <c r="AY45" s="143">
        <v>40</v>
      </c>
      <c r="AZ45" s="144">
        <f t="shared" si="1"/>
        <v>0</v>
      </c>
      <c r="BA45" s="145"/>
      <c r="BB45" s="146"/>
      <c r="BC45" s="147"/>
      <c r="BD45" s="146"/>
      <c r="BE45" s="148"/>
      <c r="BF45" s="145"/>
      <c r="BG45" s="146"/>
      <c r="BH45" s="147"/>
      <c r="BI45" s="146"/>
      <c r="BJ45" s="148"/>
      <c r="BK45" s="145"/>
      <c r="BL45" s="146"/>
      <c r="BM45" s="147"/>
      <c r="BN45" s="146"/>
      <c r="BO45" s="148"/>
      <c r="BP45" s="145"/>
      <c r="BQ45" s="146"/>
      <c r="BR45" s="147"/>
      <c r="BS45" s="146"/>
      <c r="BT45" s="148"/>
      <c r="BU45" s="145"/>
      <c r="BV45" s="146"/>
      <c r="BW45" s="147"/>
      <c r="BX45" s="146"/>
      <c r="BY45" s="148"/>
      <c r="BZ45" s="145"/>
      <c r="CA45" s="146"/>
      <c r="CB45" s="147"/>
      <c r="CC45" s="146"/>
      <c r="CD45" s="148"/>
      <c r="CE45" s="145"/>
      <c r="CF45" s="146"/>
      <c r="CG45" s="147"/>
      <c r="CH45" s="146"/>
      <c r="CI45" s="148"/>
      <c r="CJ45" s="145"/>
      <c r="CK45" s="146"/>
      <c r="CL45" s="147"/>
      <c r="CM45" s="146"/>
      <c r="CN45" s="148"/>
      <c r="CO45" s="145"/>
      <c r="CP45" s="146"/>
      <c r="CQ45" s="147"/>
      <c r="CR45" s="146"/>
      <c r="CS45" s="148"/>
      <c r="CT45" s="145"/>
      <c r="CU45" s="146"/>
      <c r="CV45" s="147"/>
      <c r="CW45" s="146"/>
      <c r="CX45" s="148"/>
      <c r="CY45" s="145"/>
      <c r="CZ45" s="146"/>
      <c r="DA45" s="147"/>
      <c r="DB45" s="146"/>
      <c r="DC45" s="148"/>
      <c r="DD45" s="149"/>
      <c r="DE45" s="138">
        <v>40</v>
      </c>
      <c r="DF45" s="150">
        <f t="shared" si="2"/>
        <v>0</v>
      </c>
      <c r="DG45" s="102">
        <f t="shared" si="0"/>
        <v>0</v>
      </c>
      <c r="DH45" s="151"/>
      <c r="DI45" s="152"/>
      <c r="DJ45" s="152"/>
      <c r="DK45" s="152"/>
      <c r="DL45" s="153"/>
      <c r="DM45" s="154"/>
      <c r="DN45" s="152"/>
      <c r="DO45" s="152"/>
      <c r="DP45" s="152"/>
      <c r="DQ45" s="155"/>
      <c r="DR45" s="143">
        <f t="shared" si="3"/>
        <v>0</v>
      </c>
      <c r="DS45" s="154"/>
      <c r="DT45" s="143"/>
      <c r="DU45" s="156">
        <f t="shared" si="4"/>
        <v>0</v>
      </c>
      <c r="DV45" s="143">
        <f t="shared" si="5"/>
        <v>0</v>
      </c>
      <c r="DW45" s="176">
        <f t="shared" si="15"/>
        <v>40</v>
      </c>
      <c r="DX45" s="157">
        <f t="shared" ref="DX45" si="47">B45</f>
        <v>0</v>
      </c>
      <c r="DY45" s="158">
        <f t="shared" si="39"/>
        <v>0</v>
      </c>
      <c r="DZ45" s="262">
        <f t="shared" si="40"/>
        <v>0</v>
      </c>
      <c r="EA45" s="159"/>
      <c r="EB45" s="160"/>
      <c r="EC45" s="161"/>
      <c r="ED45" s="160"/>
      <c r="EE45" s="160"/>
      <c r="EF45" s="160"/>
      <c r="EG45" s="162"/>
      <c r="EH45" s="163"/>
      <c r="EI45" s="164"/>
      <c r="EJ45" s="138" t="e">
        <f t="shared" si="10"/>
        <v>#N/A</v>
      </c>
      <c r="EK45" s="165"/>
      <c r="EL45" s="160"/>
      <c r="EM45" s="161"/>
      <c r="EN45" s="160"/>
      <c r="EO45" s="164"/>
      <c r="EP45" s="138" t="e">
        <f t="shared" si="11"/>
        <v>#N/A</v>
      </c>
    </row>
    <row r="46" spans="1:146" ht="13.5" customHeight="1">
      <c r="A46" s="166">
        <v>41</v>
      </c>
      <c r="B46" s="166"/>
      <c r="C46" s="177"/>
      <c r="D46" s="178"/>
      <c r="E46" s="394"/>
      <c r="F46" s="179"/>
      <c r="G46" s="185"/>
      <c r="H46" s="185"/>
      <c r="I46" s="185"/>
      <c r="J46" s="186"/>
      <c r="K46" s="179"/>
      <c r="L46" s="185"/>
      <c r="M46" s="185"/>
      <c r="N46" s="185"/>
      <c r="O46" s="186"/>
      <c r="P46" s="179"/>
      <c r="Q46" s="185"/>
      <c r="R46" s="185"/>
      <c r="S46" s="185"/>
      <c r="T46" s="186"/>
      <c r="U46" s="179"/>
      <c r="V46" s="185"/>
      <c r="W46" s="185"/>
      <c r="X46" s="185"/>
      <c r="Y46" s="186"/>
      <c r="Z46" s="179"/>
      <c r="AA46" s="185"/>
      <c r="AB46" s="185"/>
      <c r="AC46" s="185"/>
      <c r="AD46" s="186"/>
      <c r="AE46" s="179"/>
      <c r="AF46" s="185"/>
      <c r="AG46" s="185"/>
      <c r="AH46" s="185"/>
      <c r="AI46" s="186"/>
      <c r="AJ46" s="179"/>
      <c r="AK46" s="185"/>
      <c r="AL46" s="185"/>
      <c r="AM46" s="185"/>
      <c r="AN46" s="186"/>
      <c r="AO46" s="179"/>
      <c r="AP46" s="185"/>
      <c r="AQ46" s="185"/>
      <c r="AR46" s="185"/>
      <c r="AS46" s="186"/>
      <c r="AT46" s="179"/>
      <c r="AU46" s="185"/>
      <c r="AV46" s="185"/>
      <c r="AW46" s="185"/>
      <c r="AX46" s="186"/>
      <c r="AY46" s="90">
        <v>41</v>
      </c>
      <c r="AZ46" s="91">
        <f t="shared" si="1"/>
        <v>0</v>
      </c>
      <c r="BA46" s="92"/>
      <c r="BB46" s="93"/>
      <c r="BC46" s="85"/>
      <c r="BD46" s="93"/>
      <c r="BE46" s="94"/>
      <c r="BF46" s="92"/>
      <c r="BG46" s="93"/>
      <c r="BH46" s="85"/>
      <c r="BI46" s="93"/>
      <c r="BJ46" s="94"/>
      <c r="BK46" s="92"/>
      <c r="BL46" s="93"/>
      <c r="BM46" s="85"/>
      <c r="BN46" s="93"/>
      <c r="BO46" s="94"/>
      <c r="BP46" s="92"/>
      <c r="BQ46" s="93"/>
      <c r="BR46" s="85"/>
      <c r="BS46" s="93"/>
      <c r="BT46" s="94"/>
      <c r="BU46" s="92"/>
      <c r="BV46" s="93"/>
      <c r="BW46" s="85"/>
      <c r="BX46" s="93"/>
      <c r="BY46" s="94"/>
      <c r="BZ46" s="92"/>
      <c r="CA46" s="93"/>
      <c r="CB46" s="85"/>
      <c r="CC46" s="93"/>
      <c r="CD46" s="94"/>
      <c r="CE46" s="92"/>
      <c r="CF46" s="93"/>
      <c r="CG46" s="85"/>
      <c r="CH46" s="93"/>
      <c r="CI46" s="94"/>
      <c r="CJ46" s="92"/>
      <c r="CK46" s="93"/>
      <c r="CL46" s="85"/>
      <c r="CM46" s="93"/>
      <c r="CN46" s="94"/>
      <c r="CO46" s="92"/>
      <c r="CP46" s="93"/>
      <c r="CQ46" s="85"/>
      <c r="CR46" s="93"/>
      <c r="CS46" s="94"/>
      <c r="CT46" s="92"/>
      <c r="CU46" s="93"/>
      <c r="CV46" s="85"/>
      <c r="CW46" s="93"/>
      <c r="CX46" s="94"/>
      <c r="CY46" s="92"/>
      <c r="CZ46" s="93"/>
      <c r="DA46" s="85"/>
      <c r="DB46" s="93"/>
      <c r="DC46" s="94"/>
      <c r="DD46" s="84"/>
      <c r="DE46" s="83">
        <v>41</v>
      </c>
      <c r="DF46" s="95">
        <f t="shared" si="2"/>
        <v>0</v>
      </c>
      <c r="DG46" s="96">
        <f t="shared" si="0"/>
        <v>0</v>
      </c>
      <c r="DH46" s="97"/>
      <c r="DI46" s="98"/>
      <c r="DJ46" s="98"/>
      <c r="DK46" s="98"/>
      <c r="DL46" s="99"/>
      <c r="DM46" s="97"/>
      <c r="DN46" s="98"/>
      <c r="DO46" s="98"/>
      <c r="DP46" s="98"/>
      <c r="DQ46" s="99"/>
      <c r="DR46" s="90">
        <f t="shared" si="3"/>
        <v>0</v>
      </c>
      <c r="DS46" s="100"/>
      <c r="DT46" s="90"/>
      <c r="DU46" s="101">
        <f t="shared" si="4"/>
        <v>0</v>
      </c>
      <c r="DV46" s="90">
        <f t="shared" si="5"/>
        <v>0</v>
      </c>
      <c r="DW46" s="96">
        <f t="shared" si="15"/>
        <v>41</v>
      </c>
      <c r="DX46" s="103">
        <f t="shared" ref="DX46" si="48">B46</f>
        <v>0</v>
      </c>
      <c r="DY46" s="104">
        <f t="shared" si="39"/>
        <v>0</v>
      </c>
      <c r="DZ46" s="260">
        <f t="shared" si="40"/>
        <v>0</v>
      </c>
      <c r="EA46" s="105"/>
      <c r="EB46" s="106"/>
      <c r="EC46" s="107"/>
      <c r="ED46" s="106"/>
      <c r="EE46" s="106"/>
      <c r="EF46" s="106"/>
      <c r="EG46" s="108"/>
      <c r="EH46" s="109"/>
      <c r="EI46" s="110"/>
      <c r="EJ46" s="83" t="e">
        <f t="shared" si="10"/>
        <v>#N/A</v>
      </c>
      <c r="EK46" s="111"/>
      <c r="EL46" s="106"/>
      <c r="EM46" s="107"/>
      <c r="EN46" s="106"/>
      <c r="EO46" s="110"/>
      <c r="EP46" s="112" t="e">
        <f t="shared" si="11"/>
        <v>#N/A</v>
      </c>
    </row>
    <row r="47" spans="1:146" ht="13.5" customHeight="1">
      <c r="A47" s="166">
        <v>42</v>
      </c>
      <c r="B47" s="112"/>
      <c r="C47" s="180"/>
      <c r="D47" s="181"/>
      <c r="E47" s="395"/>
      <c r="F47" s="119"/>
      <c r="G47" s="120"/>
      <c r="H47" s="120"/>
      <c r="I47" s="120"/>
      <c r="J47" s="122"/>
      <c r="K47" s="119"/>
      <c r="L47" s="120"/>
      <c r="M47" s="120"/>
      <c r="N47" s="120"/>
      <c r="O47" s="122"/>
      <c r="P47" s="119"/>
      <c r="Q47" s="120"/>
      <c r="R47" s="120"/>
      <c r="S47" s="120"/>
      <c r="T47" s="122"/>
      <c r="U47" s="119"/>
      <c r="V47" s="120"/>
      <c r="W47" s="120"/>
      <c r="X47" s="120"/>
      <c r="Y47" s="122"/>
      <c r="Z47" s="119"/>
      <c r="AA47" s="120"/>
      <c r="AB47" s="120"/>
      <c r="AC47" s="120"/>
      <c r="AD47" s="122"/>
      <c r="AE47" s="119"/>
      <c r="AF47" s="120"/>
      <c r="AG47" s="120"/>
      <c r="AH47" s="120"/>
      <c r="AI47" s="122"/>
      <c r="AJ47" s="119"/>
      <c r="AK47" s="120"/>
      <c r="AL47" s="120"/>
      <c r="AM47" s="120"/>
      <c r="AN47" s="122"/>
      <c r="AO47" s="119"/>
      <c r="AP47" s="120"/>
      <c r="AQ47" s="120"/>
      <c r="AR47" s="120"/>
      <c r="AS47" s="122"/>
      <c r="AT47" s="119"/>
      <c r="AU47" s="120"/>
      <c r="AV47" s="120"/>
      <c r="AW47" s="120"/>
      <c r="AX47" s="122"/>
      <c r="AY47" s="113">
        <v>42</v>
      </c>
      <c r="AZ47" s="91">
        <f t="shared" si="1"/>
        <v>0</v>
      </c>
      <c r="BA47" s="119"/>
      <c r="BB47" s="120"/>
      <c r="BC47" s="121"/>
      <c r="BD47" s="120"/>
      <c r="BE47" s="122"/>
      <c r="BF47" s="119"/>
      <c r="BG47" s="120"/>
      <c r="BH47" s="121"/>
      <c r="BI47" s="120"/>
      <c r="BJ47" s="122"/>
      <c r="BK47" s="119"/>
      <c r="BL47" s="120"/>
      <c r="BM47" s="121"/>
      <c r="BN47" s="120"/>
      <c r="BO47" s="122"/>
      <c r="BP47" s="119"/>
      <c r="BQ47" s="120"/>
      <c r="BR47" s="121"/>
      <c r="BS47" s="120"/>
      <c r="BT47" s="122"/>
      <c r="BU47" s="119"/>
      <c r="BV47" s="120"/>
      <c r="BW47" s="121"/>
      <c r="BX47" s="120"/>
      <c r="BY47" s="122"/>
      <c r="BZ47" s="119"/>
      <c r="CA47" s="120"/>
      <c r="CB47" s="121"/>
      <c r="CC47" s="120"/>
      <c r="CD47" s="122"/>
      <c r="CE47" s="119"/>
      <c r="CF47" s="120"/>
      <c r="CG47" s="121"/>
      <c r="CH47" s="120"/>
      <c r="CI47" s="122"/>
      <c r="CJ47" s="119"/>
      <c r="CK47" s="120"/>
      <c r="CL47" s="121"/>
      <c r="CM47" s="120"/>
      <c r="CN47" s="122"/>
      <c r="CO47" s="119"/>
      <c r="CP47" s="120"/>
      <c r="CQ47" s="121"/>
      <c r="CR47" s="120"/>
      <c r="CS47" s="122"/>
      <c r="CT47" s="119"/>
      <c r="CU47" s="120"/>
      <c r="CV47" s="121"/>
      <c r="CW47" s="120"/>
      <c r="CX47" s="122"/>
      <c r="CY47" s="119"/>
      <c r="CZ47" s="120"/>
      <c r="DA47" s="121"/>
      <c r="DB47" s="120"/>
      <c r="DC47" s="122"/>
      <c r="DD47" s="123"/>
      <c r="DE47" s="112">
        <v>42</v>
      </c>
      <c r="DF47" s="124">
        <f t="shared" si="2"/>
        <v>0</v>
      </c>
      <c r="DG47" s="102">
        <f t="shared" si="0"/>
        <v>0</v>
      </c>
      <c r="DH47" s="125"/>
      <c r="DI47" s="126"/>
      <c r="DJ47" s="126"/>
      <c r="DK47" s="126"/>
      <c r="DL47" s="127"/>
      <c r="DM47" s="125"/>
      <c r="DN47" s="126"/>
      <c r="DO47" s="126"/>
      <c r="DP47" s="126"/>
      <c r="DQ47" s="127"/>
      <c r="DR47" s="113">
        <f t="shared" si="3"/>
        <v>0</v>
      </c>
      <c r="DS47" s="128"/>
      <c r="DT47" s="113"/>
      <c r="DU47" s="129">
        <f t="shared" si="4"/>
        <v>0</v>
      </c>
      <c r="DV47" s="113">
        <f t="shared" si="5"/>
        <v>0</v>
      </c>
      <c r="DW47" s="102">
        <f t="shared" si="15"/>
        <v>42</v>
      </c>
      <c r="DX47" s="130">
        <f t="shared" ref="DX47" si="49">B47</f>
        <v>0</v>
      </c>
      <c r="DY47" s="131">
        <f t="shared" si="39"/>
        <v>0</v>
      </c>
      <c r="DZ47" s="261">
        <f t="shared" si="40"/>
        <v>0</v>
      </c>
      <c r="EA47" s="132"/>
      <c r="EB47" s="133"/>
      <c r="EC47" s="133"/>
      <c r="ED47" s="133"/>
      <c r="EE47" s="133"/>
      <c r="EF47" s="133"/>
      <c r="EG47" s="133"/>
      <c r="EH47" s="134"/>
      <c r="EI47" s="135"/>
      <c r="EJ47" s="112" t="e">
        <f t="shared" si="10"/>
        <v>#N/A</v>
      </c>
      <c r="EK47" s="136"/>
      <c r="EL47" s="133"/>
      <c r="EM47" s="134"/>
      <c r="EN47" s="133"/>
      <c r="EO47" s="135"/>
      <c r="EP47" s="112" t="e">
        <f t="shared" si="11"/>
        <v>#N/A</v>
      </c>
    </row>
    <row r="48" spans="1:146" ht="13.5" customHeight="1">
      <c r="A48" s="166">
        <v>43</v>
      </c>
      <c r="B48" s="112"/>
      <c r="C48" s="180"/>
      <c r="D48" s="181"/>
      <c r="E48" s="395"/>
      <c r="F48" s="119"/>
      <c r="G48" s="120"/>
      <c r="H48" s="120"/>
      <c r="I48" s="120"/>
      <c r="J48" s="122"/>
      <c r="K48" s="119"/>
      <c r="L48" s="120"/>
      <c r="M48" s="120"/>
      <c r="N48" s="120"/>
      <c r="O48" s="122"/>
      <c r="P48" s="119"/>
      <c r="Q48" s="120"/>
      <c r="R48" s="120"/>
      <c r="S48" s="120"/>
      <c r="T48" s="122"/>
      <c r="U48" s="119"/>
      <c r="V48" s="120"/>
      <c r="W48" s="120"/>
      <c r="X48" s="120"/>
      <c r="Y48" s="122"/>
      <c r="Z48" s="119"/>
      <c r="AA48" s="120"/>
      <c r="AB48" s="120"/>
      <c r="AC48" s="120"/>
      <c r="AD48" s="122"/>
      <c r="AE48" s="119"/>
      <c r="AF48" s="120"/>
      <c r="AG48" s="120"/>
      <c r="AH48" s="120"/>
      <c r="AI48" s="122"/>
      <c r="AJ48" s="119"/>
      <c r="AK48" s="120"/>
      <c r="AL48" s="120"/>
      <c r="AM48" s="120"/>
      <c r="AN48" s="122"/>
      <c r="AO48" s="119"/>
      <c r="AP48" s="120"/>
      <c r="AQ48" s="120"/>
      <c r="AR48" s="120"/>
      <c r="AS48" s="122"/>
      <c r="AT48" s="119"/>
      <c r="AU48" s="120"/>
      <c r="AV48" s="120"/>
      <c r="AW48" s="120"/>
      <c r="AX48" s="122"/>
      <c r="AY48" s="113">
        <v>43</v>
      </c>
      <c r="AZ48" s="91">
        <f t="shared" si="1"/>
        <v>0</v>
      </c>
      <c r="BA48" s="119"/>
      <c r="BB48" s="120"/>
      <c r="BC48" s="121"/>
      <c r="BD48" s="120"/>
      <c r="BE48" s="122"/>
      <c r="BF48" s="119"/>
      <c r="BG48" s="120"/>
      <c r="BH48" s="121"/>
      <c r="BI48" s="120"/>
      <c r="BJ48" s="122"/>
      <c r="BK48" s="119"/>
      <c r="BL48" s="120"/>
      <c r="BM48" s="121"/>
      <c r="BN48" s="120"/>
      <c r="BO48" s="122"/>
      <c r="BP48" s="119"/>
      <c r="BQ48" s="120"/>
      <c r="BR48" s="121"/>
      <c r="BS48" s="120"/>
      <c r="BT48" s="122"/>
      <c r="BU48" s="119"/>
      <c r="BV48" s="120"/>
      <c r="BW48" s="121"/>
      <c r="BX48" s="120"/>
      <c r="BY48" s="122"/>
      <c r="BZ48" s="119"/>
      <c r="CA48" s="120"/>
      <c r="CB48" s="121"/>
      <c r="CC48" s="120"/>
      <c r="CD48" s="122"/>
      <c r="CE48" s="119"/>
      <c r="CF48" s="120"/>
      <c r="CG48" s="121"/>
      <c r="CH48" s="120"/>
      <c r="CI48" s="122"/>
      <c r="CJ48" s="119"/>
      <c r="CK48" s="120"/>
      <c r="CL48" s="121"/>
      <c r="CM48" s="120"/>
      <c r="CN48" s="122"/>
      <c r="CO48" s="119"/>
      <c r="CP48" s="120"/>
      <c r="CQ48" s="121"/>
      <c r="CR48" s="120"/>
      <c r="CS48" s="122"/>
      <c r="CT48" s="119"/>
      <c r="CU48" s="120"/>
      <c r="CV48" s="121"/>
      <c r="CW48" s="120"/>
      <c r="CX48" s="122"/>
      <c r="CY48" s="119"/>
      <c r="CZ48" s="120"/>
      <c r="DA48" s="121"/>
      <c r="DB48" s="120"/>
      <c r="DC48" s="122"/>
      <c r="DD48" s="123"/>
      <c r="DE48" s="112">
        <v>43</v>
      </c>
      <c r="DF48" s="124">
        <f t="shared" si="2"/>
        <v>0</v>
      </c>
      <c r="DG48" s="102">
        <f t="shared" si="0"/>
        <v>0</v>
      </c>
      <c r="DH48" s="125"/>
      <c r="DI48" s="126"/>
      <c r="DJ48" s="126"/>
      <c r="DK48" s="126"/>
      <c r="DL48" s="137"/>
      <c r="DM48" s="128"/>
      <c r="DN48" s="126"/>
      <c r="DO48" s="126"/>
      <c r="DP48" s="126"/>
      <c r="DQ48" s="127"/>
      <c r="DR48" s="113">
        <f t="shared" si="3"/>
        <v>0</v>
      </c>
      <c r="DS48" s="128"/>
      <c r="DT48" s="113"/>
      <c r="DU48" s="129">
        <f t="shared" si="4"/>
        <v>0</v>
      </c>
      <c r="DV48" s="113">
        <f t="shared" si="5"/>
        <v>0</v>
      </c>
      <c r="DW48" s="102">
        <f t="shared" si="15"/>
        <v>43</v>
      </c>
      <c r="DX48" s="130">
        <f t="shared" ref="DX48" si="50">B48</f>
        <v>0</v>
      </c>
      <c r="DY48" s="131">
        <f t="shared" si="39"/>
        <v>0</v>
      </c>
      <c r="DZ48" s="261">
        <f t="shared" si="40"/>
        <v>0</v>
      </c>
      <c r="EA48" s="132"/>
      <c r="EB48" s="133"/>
      <c r="EC48" s="133"/>
      <c r="ED48" s="133"/>
      <c r="EE48" s="133"/>
      <c r="EF48" s="133"/>
      <c r="EG48" s="133"/>
      <c r="EH48" s="134"/>
      <c r="EI48" s="135"/>
      <c r="EJ48" s="112" t="e">
        <f t="shared" si="10"/>
        <v>#N/A</v>
      </c>
      <c r="EK48" s="136"/>
      <c r="EL48" s="133"/>
      <c r="EM48" s="134"/>
      <c r="EN48" s="133"/>
      <c r="EO48" s="135"/>
      <c r="EP48" s="112" t="e">
        <f t="shared" si="11"/>
        <v>#N/A</v>
      </c>
    </row>
    <row r="49" spans="1:146" ht="13.5" customHeight="1">
      <c r="A49" s="166">
        <v>44</v>
      </c>
      <c r="B49" s="112"/>
      <c r="C49" s="180"/>
      <c r="D49" s="181"/>
      <c r="E49" s="113"/>
      <c r="F49" s="119"/>
      <c r="G49" s="120"/>
      <c r="H49" s="120"/>
      <c r="I49" s="120"/>
      <c r="J49" s="122"/>
      <c r="K49" s="119"/>
      <c r="L49" s="120"/>
      <c r="M49" s="120"/>
      <c r="N49" s="120"/>
      <c r="O49" s="122"/>
      <c r="P49" s="119"/>
      <c r="Q49" s="120"/>
      <c r="R49" s="120"/>
      <c r="S49" s="120"/>
      <c r="T49" s="122"/>
      <c r="U49" s="119"/>
      <c r="V49" s="120"/>
      <c r="W49" s="120"/>
      <c r="X49" s="120"/>
      <c r="Y49" s="122"/>
      <c r="Z49" s="119"/>
      <c r="AA49" s="120"/>
      <c r="AB49" s="120"/>
      <c r="AC49" s="120"/>
      <c r="AD49" s="122"/>
      <c r="AE49" s="119"/>
      <c r="AF49" s="120"/>
      <c r="AG49" s="120"/>
      <c r="AH49" s="120"/>
      <c r="AI49" s="122"/>
      <c r="AJ49" s="119"/>
      <c r="AK49" s="120"/>
      <c r="AL49" s="120"/>
      <c r="AM49" s="120"/>
      <c r="AN49" s="122"/>
      <c r="AO49" s="119"/>
      <c r="AP49" s="120"/>
      <c r="AQ49" s="120"/>
      <c r="AR49" s="120"/>
      <c r="AS49" s="122"/>
      <c r="AT49" s="119"/>
      <c r="AU49" s="120"/>
      <c r="AV49" s="120"/>
      <c r="AW49" s="120"/>
      <c r="AX49" s="122"/>
      <c r="AY49" s="113">
        <v>44</v>
      </c>
      <c r="AZ49" s="91">
        <f t="shared" si="1"/>
        <v>0</v>
      </c>
      <c r="BA49" s="119"/>
      <c r="BB49" s="120"/>
      <c r="BC49" s="121"/>
      <c r="BD49" s="120"/>
      <c r="BE49" s="122"/>
      <c r="BF49" s="119"/>
      <c r="BG49" s="120"/>
      <c r="BH49" s="121"/>
      <c r="BI49" s="120"/>
      <c r="BJ49" s="122"/>
      <c r="BK49" s="119"/>
      <c r="BL49" s="120"/>
      <c r="BM49" s="121"/>
      <c r="BN49" s="120"/>
      <c r="BO49" s="122"/>
      <c r="BP49" s="119"/>
      <c r="BQ49" s="120"/>
      <c r="BR49" s="121"/>
      <c r="BS49" s="120"/>
      <c r="BT49" s="122"/>
      <c r="BU49" s="119"/>
      <c r="BV49" s="120"/>
      <c r="BW49" s="121"/>
      <c r="BX49" s="120"/>
      <c r="BY49" s="122"/>
      <c r="BZ49" s="119"/>
      <c r="CA49" s="120"/>
      <c r="CB49" s="121"/>
      <c r="CC49" s="120"/>
      <c r="CD49" s="122"/>
      <c r="CE49" s="119"/>
      <c r="CF49" s="120"/>
      <c r="CG49" s="121"/>
      <c r="CH49" s="120"/>
      <c r="CI49" s="122"/>
      <c r="CJ49" s="119"/>
      <c r="CK49" s="120"/>
      <c r="CL49" s="121"/>
      <c r="CM49" s="120"/>
      <c r="CN49" s="122"/>
      <c r="CO49" s="119"/>
      <c r="CP49" s="120"/>
      <c r="CQ49" s="121"/>
      <c r="CR49" s="120"/>
      <c r="CS49" s="122"/>
      <c r="CT49" s="119"/>
      <c r="CU49" s="120"/>
      <c r="CV49" s="121"/>
      <c r="CW49" s="120"/>
      <c r="CX49" s="122"/>
      <c r="CY49" s="119"/>
      <c r="CZ49" s="120"/>
      <c r="DA49" s="121"/>
      <c r="DB49" s="120"/>
      <c r="DC49" s="122"/>
      <c r="DD49" s="123"/>
      <c r="DE49" s="112">
        <v>44</v>
      </c>
      <c r="DF49" s="124">
        <f t="shared" si="2"/>
        <v>0</v>
      </c>
      <c r="DG49" s="102">
        <f t="shared" si="0"/>
        <v>0</v>
      </c>
      <c r="DH49" s="125"/>
      <c r="DI49" s="126"/>
      <c r="DJ49" s="126"/>
      <c r="DK49" s="126"/>
      <c r="DL49" s="137"/>
      <c r="DM49" s="128"/>
      <c r="DN49" s="126"/>
      <c r="DO49" s="126"/>
      <c r="DP49" s="126"/>
      <c r="DQ49" s="127"/>
      <c r="DR49" s="113">
        <f t="shared" si="3"/>
        <v>0</v>
      </c>
      <c r="DS49" s="128"/>
      <c r="DT49" s="113"/>
      <c r="DU49" s="129">
        <f t="shared" si="4"/>
        <v>0</v>
      </c>
      <c r="DV49" s="113">
        <f t="shared" si="5"/>
        <v>0</v>
      </c>
      <c r="DW49" s="102">
        <f t="shared" si="15"/>
        <v>44</v>
      </c>
      <c r="DX49" s="130">
        <f t="shared" ref="DX49" si="51">B49</f>
        <v>0</v>
      </c>
      <c r="DY49" s="131">
        <f t="shared" si="39"/>
        <v>0</v>
      </c>
      <c r="DZ49" s="261">
        <f t="shared" si="40"/>
        <v>0</v>
      </c>
      <c r="EA49" s="132"/>
      <c r="EB49" s="133"/>
      <c r="EC49" s="133"/>
      <c r="ED49" s="133"/>
      <c r="EE49" s="133"/>
      <c r="EF49" s="133"/>
      <c r="EG49" s="133"/>
      <c r="EH49" s="134"/>
      <c r="EI49" s="135"/>
      <c r="EJ49" s="112" t="e">
        <f t="shared" si="10"/>
        <v>#N/A</v>
      </c>
      <c r="EK49" s="136"/>
      <c r="EL49" s="133"/>
      <c r="EM49" s="134"/>
      <c r="EN49" s="133"/>
      <c r="EO49" s="135"/>
      <c r="EP49" s="112" t="e">
        <f t="shared" si="11"/>
        <v>#N/A</v>
      </c>
    </row>
    <row r="50" spans="1:146" ht="13.5" customHeight="1">
      <c r="A50" s="138">
        <v>45</v>
      </c>
      <c r="B50" s="138"/>
      <c r="C50" s="182"/>
      <c r="D50" s="183"/>
      <c r="E50" s="143"/>
      <c r="F50" s="145"/>
      <c r="G50" s="146"/>
      <c r="H50" s="146"/>
      <c r="I50" s="146"/>
      <c r="J50" s="148"/>
      <c r="K50" s="145"/>
      <c r="L50" s="146"/>
      <c r="M50" s="146"/>
      <c r="N50" s="146"/>
      <c r="O50" s="148"/>
      <c r="P50" s="145"/>
      <c r="Q50" s="146"/>
      <c r="R50" s="146"/>
      <c r="S50" s="146"/>
      <c r="T50" s="148"/>
      <c r="U50" s="145"/>
      <c r="V50" s="146"/>
      <c r="W50" s="146"/>
      <c r="X50" s="146"/>
      <c r="Y50" s="148"/>
      <c r="Z50" s="145"/>
      <c r="AA50" s="146"/>
      <c r="AB50" s="146"/>
      <c r="AC50" s="146"/>
      <c r="AD50" s="148"/>
      <c r="AE50" s="145"/>
      <c r="AF50" s="146"/>
      <c r="AG50" s="146"/>
      <c r="AH50" s="146"/>
      <c r="AI50" s="148"/>
      <c r="AJ50" s="145"/>
      <c r="AK50" s="146"/>
      <c r="AL50" s="146"/>
      <c r="AM50" s="146"/>
      <c r="AN50" s="148"/>
      <c r="AO50" s="145"/>
      <c r="AP50" s="146"/>
      <c r="AQ50" s="146"/>
      <c r="AR50" s="146"/>
      <c r="AS50" s="148"/>
      <c r="AT50" s="145"/>
      <c r="AU50" s="146"/>
      <c r="AV50" s="146"/>
      <c r="AW50" s="146"/>
      <c r="AX50" s="148"/>
      <c r="AY50" s="143">
        <v>45</v>
      </c>
      <c r="AZ50" s="144">
        <f t="shared" si="1"/>
        <v>0</v>
      </c>
      <c r="BA50" s="145"/>
      <c r="BB50" s="146"/>
      <c r="BC50" s="147"/>
      <c r="BD50" s="146"/>
      <c r="BE50" s="148"/>
      <c r="BF50" s="145"/>
      <c r="BG50" s="146"/>
      <c r="BH50" s="147"/>
      <c r="BI50" s="146"/>
      <c r="BJ50" s="148"/>
      <c r="BK50" s="145"/>
      <c r="BL50" s="146"/>
      <c r="BM50" s="147"/>
      <c r="BN50" s="146"/>
      <c r="BO50" s="148"/>
      <c r="BP50" s="145"/>
      <c r="BQ50" s="146"/>
      <c r="BR50" s="147"/>
      <c r="BS50" s="146"/>
      <c r="BT50" s="148"/>
      <c r="BU50" s="145"/>
      <c r="BV50" s="146"/>
      <c r="BW50" s="147"/>
      <c r="BX50" s="146"/>
      <c r="BY50" s="148"/>
      <c r="BZ50" s="145"/>
      <c r="CA50" s="146"/>
      <c r="CB50" s="147"/>
      <c r="CC50" s="146"/>
      <c r="CD50" s="148"/>
      <c r="CE50" s="145"/>
      <c r="CF50" s="146"/>
      <c r="CG50" s="147"/>
      <c r="CH50" s="146"/>
      <c r="CI50" s="148"/>
      <c r="CJ50" s="145"/>
      <c r="CK50" s="146"/>
      <c r="CL50" s="147"/>
      <c r="CM50" s="146"/>
      <c r="CN50" s="148"/>
      <c r="CO50" s="145"/>
      <c r="CP50" s="146"/>
      <c r="CQ50" s="147"/>
      <c r="CR50" s="146"/>
      <c r="CS50" s="148"/>
      <c r="CT50" s="145"/>
      <c r="CU50" s="146"/>
      <c r="CV50" s="147"/>
      <c r="CW50" s="146"/>
      <c r="CX50" s="148"/>
      <c r="CY50" s="145"/>
      <c r="CZ50" s="146"/>
      <c r="DA50" s="147"/>
      <c r="DB50" s="146"/>
      <c r="DC50" s="148"/>
      <c r="DD50" s="149"/>
      <c r="DE50" s="138">
        <v>45</v>
      </c>
      <c r="DF50" s="150">
        <f t="shared" si="2"/>
        <v>0</v>
      </c>
      <c r="DG50" s="102">
        <f t="shared" si="0"/>
        <v>0</v>
      </c>
      <c r="DH50" s="151"/>
      <c r="DI50" s="152"/>
      <c r="DJ50" s="152"/>
      <c r="DK50" s="152"/>
      <c r="DL50" s="153"/>
      <c r="DM50" s="154"/>
      <c r="DN50" s="152"/>
      <c r="DO50" s="152"/>
      <c r="DP50" s="152"/>
      <c r="DQ50" s="155"/>
      <c r="DR50" s="143">
        <f t="shared" si="3"/>
        <v>0</v>
      </c>
      <c r="DS50" s="154"/>
      <c r="DT50" s="143"/>
      <c r="DU50" s="156">
        <f t="shared" si="4"/>
        <v>0</v>
      </c>
      <c r="DV50" s="143">
        <f t="shared" si="5"/>
        <v>0</v>
      </c>
      <c r="DW50" s="176">
        <f t="shared" si="15"/>
        <v>45</v>
      </c>
      <c r="DX50" s="157">
        <f t="shared" ref="DX50" si="52">B50</f>
        <v>0</v>
      </c>
      <c r="DY50" s="158">
        <f t="shared" si="39"/>
        <v>0</v>
      </c>
      <c r="DZ50" s="262">
        <f t="shared" si="40"/>
        <v>0</v>
      </c>
      <c r="EA50" s="159"/>
      <c r="EB50" s="160"/>
      <c r="EC50" s="161"/>
      <c r="ED50" s="160"/>
      <c r="EE50" s="160"/>
      <c r="EF50" s="160"/>
      <c r="EG50" s="162"/>
      <c r="EH50" s="163"/>
      <c r="EI50" s="164"/>
      <c r="EJ50" s="138" t="e">
        <f t="shared" si="10"/>
        <v>#N/A</v>
      </c>
      <c r="EK50" s="165"/>
      <c r="EL50" s="160"/>
      <c r="EM50" s="161"/>
      <c r="EN50" s="160"/>
      <c r="EO50" s="164"/>
      <c r="EP50" s="138" t="e">
        <f t="shared" si="11"/>
        <v>#N/A</v>
      </c>
    </row>
    <row r="51" spans="1:146" ht="13.5" customHeight="1">
      <c r="A51" s="166">
        <v>46</v>
      </c>
      <c r="B51" s="187"/>
      <c r="C51" s="177"/>
      <c r="D51" s="178"/>
      <c r="E51" s="90"/>
      <c r="F51" s="179"/>
      <c r="G51" s="185"/>
      <c r="H51" s="185"/>
      <c r="I51" s="185"/>
      <c r="J51" s="186"/>
      <c r="K51" s="179"/>
      <c r="L51" s="185"/>
      <c r="M51" s="185"/>
      <c r="N51" s="185"/>
      <c r="O51" s="186"/>
      <c r="P51" s="179"/>
      <c r="Q51" s="185"/>
      <c r="R51" s="185"/>
      <c r="S51" s="185"/>
      <c r="T51" s="186"/>
      <c r="U51" s="179"/>
      <c r="V51" s="185"/>
      <c r="W51" s="185"/>
      <c r="X51" s="185"/>
      <c r="Y51" s="186"/>
      <c r="Z51" s="179"/>
      <c r="AA51" s="185"/>
      <c r="AB51" s="185"/>
      <c r="AC51" s="185"/>
      <c r="AD51" s="186"/>
      <c r="AE51" s="179"/>
      <c r="AF51" s="185"/>
      <c r="AG51" s="185"/>
      <c r="AH51" s="185"/>
      <c r="AI51" s="186"/>
      <c r="AJ51" s="179"/>
      <c r="AK51" s="185"/>
      <c r="AL51" s="185"/>
      <c r="AM51" s="185"/>
      <c r="AN51" s="186"/>
      <c r="AO51" s="179"/>
      <c r="AP51" s="185"/>
      <c r="AQ51" s="185"/>
      <c r="AR51" s="185"/>
      <c r="AS51" s="186"/>
      <c r="AT51" s="179"/>
      <c r="AU51" s="185"/>
      <c r="AV51" s="185"/>
      <c r="AW51" s="185"/>
      <c r="AX51" s="186"/>
      <c r="AY51" s="90">
        <v>46</v>
      </c>
      <c r="AZ51" s="188">
        <f t="shared" si="1"/>
        <v>0</v>
      </c>
      <c r="BA51" s="189"/>
      <c r="BB51" s="190"/>
      <c r="BC51" s="190"/>
      <c r="BD51" s="190"/>
      <c r="BE51" s="191"/>
      <c r="BF51" s="189"/>
      <c r="BG51" s="190"/>
      <c r="BH51" s="190"/>
      <c r="BI51" s="190"/>
      <c r="BJ51" s="191"/>
      <c r="BK51" s="189"/>
      <c r="BL51" s="190"/>
      <c r="BM51" s="190"/>
      <c r="BN51" s="190"/>
      <c r="BO51" s="191"/>
      <c r="BP51" s="189"/>
      <c r="BQ51" s="190"/>
      <c r="BR51" s="190"/>
      <c r="BS51" s="190"/>
      <c r="BT51" s="191"/>
      <c r="BU51" s="189"/>
      <c r="BV51" s="190"/>
      <c r="BW51" s="190"/>
      <c r="BX51" s="190"/>
      <c r="BY51" s="191"/>
      <c r="BZ51" s="189"/>
      <c r="CA51" s="190"/>
      <c r="CB51" s="190"/>
      <c r="CC51" s="190"/>
      <c r="CD51" s="191"/>
      <c r="CE51" s="189"/>
      <c r="CF51" s="190"/>
      <c r="CG51" s="190"/>
      <c r="CH51" s="190"/>
      <c r="CI51" s="191"/>
      <c r="CJ51" s="189"/>
      <c r="CK51" s="190"/>
      <c r="CL51" s="190"/>
      <c r="CM51" s="190"/>
      <c r="CN51" s="191"/>
      <c r="CO51" s="189"/>
      <c r="CP51" s="190"/>
      <c r="CQ51" s="190"/>
      <c r="CR51" s="190"/>
      <c r="CS51" s="191"/>
      <c r="CT51" s="189"/>
      <c r="CU51" s="190"/>
      <c r="CV51" s="190"/>
      <c r="CW51" s="190"/>
      <c r="CX51" s="191"/>
      <c r="CY51" s="189"/>
      <c r="CZ51" s="190"/>
      <c r="DA51" s="190"/>
      <c r="DB51" s="190"/>
      <c r="DC51" s="191"/>
      <c r="DD51" s="192">
        <f>COUNTIF(F51:DC51,F51:J51)</f>
        <v>0</v>
      </c>
      <c r="DE51" s="83">
        <v>46</v>
      </c>
      <c r="DF51" s="193">
        <f t="shared" si="2"/>
        <v>0</v>
      </c>
      <c r="DG51" s="194">
        <f t="shared" si="0"/>
        <v>0</v>
      </c>
      <c r="DH51" s="195"/>
      <c r="DI51" s="196"/>
      <c r="DJ51" s="196"/>
      <c r="DK51" s="196"/>
      <c r="DL51" s="197"/>
      <c r="DM51" s="195"/>
      <c r="DN51" s="196"/>
      <c r="DO51" s="196"/>
      <c r="DP51" s="196"/>
      <c r="DQ51" s="197"/>
      <c r="DR51" s="198">
        <f t="shared" si="3"/>
        <v>0</v>
      </c>
      <c r="DS51" s="199"/>
      <c r="DT51" s="198"/>
      <c r="DU51" s="200">
        <f t="shared" si="4"/>
        <v>0</v>
      </c>
      <c r="DV51" s="198">
        <f t="shared" si="5"/>
        <v>0</v>
      </c>
      <c r="DW51" s="96">
        <f t="shared" si="15"/>
        <v>46</v>
      </c>
      <c r="DX51" s="201">
        <f t="shared" ref="DX51" si="53">B51</f>
        <v>0</v>
      </c>
      <c r="DY51" s="202">
        <f t="shared" si="39"/>
        <v>0</v>
      </c>
      <c r="DZ51" s="263">
        <f t="shared" si="40"/>
        <v>0</v>
      </c>
      <c r="EA51" s="203"/>
      <c r="EB51" s="204"/>
      <c r="EC51" s="205"/>
      <c r="ED51" s="204"/>
      <c r="EE51" s="204"/>
      <c r="EF51" s="204"/>
      <c r="EG51" s="206"/>
      <c r="EH51" s="207"/>
      <c r="EI51" s="208"/>
      <c r="EJ51" s="209" t="e">
        <f t="shared" si="10"/>
        <v>#N/A</v>
      </c>
      <c r="EK51" s="210"/>
      <c r="EL51" s="204"/>
      <c r="EM51" s="205"/>
      <c r="EN51" s="204"/>
      <c r="EO51" s="208"/>
      <c r="EP51" s="211" t="e">
        <f t="shared" si="11"/>
        <v>#N/A</v>
      </c>
    </row>
    <row r="52" spans="1:146" ht="13.5" customHeight="1">
      <c r="A52" s="166">
        <v>47</v>
      </c>
      <c r="B52" s="212"/>
      <c r="C52" s="180"/>
      <c r="D52" s="181"/>
      <c r="E52" s="113"/>
      <c r="F52" s="119"/>
      <c r="G52" s="120"/>
      <c r="H52" s="120"/>
      <c r="I52" s="120"/>
      <c r="J52" s="122"/>
      <c r="K52" s="119"/>
      <c r="L52" s="120"/>
      <c r="M52" s="120"/>
      <c r="N52" s="120"/>
      <c r="O52" s="122"/>
      <c r="P52" s="119"/>
      <c r="Q52" s="120"/>
      <c r="R52" s="120"/>
      <c r="S52" s="120"/>
      <c r="T52" s="122"/>
      <c r="U52" s="119"/>
      <c r="V52" s="120"/>
      <c r="W52" s="120"/>
      <c r="X52" s="120"/>
      <c r="Y52" s="122"/>
      <c r="Z52" s="119"/>
      <c r="AA52" s="120"/>
      <c r="AB52" s="120"/>
      <c r="AC52" s="120"/>
      <c r="AD52" s="122"/>
      <c r="AE52" s="119"/>
      <c r="AF52" s="120"/>
      <c r="AG52" s="120"/>
      <c r="AH52" s="120"/>
      <c r="AI52" s="122"/>
      <c r="AJ52" s="119"/>
      <c r="AK52" s="120"/>
      <c r="AL52" s="120"/>
      <c r="AM52" s="120"/>
      <c r="AN52" s="122"/>
      <c r="AO52" s="119"/>
      <c r="AP52" s="120"/>
      <c r="AQ52" s="120"/>
      <c r="AR52" s="120"/>
      <c r="AS52" s="122"/>
      <c r="AT52" s="119"/>
      <c r="AU52" s="120"/>
      <c r="AV52" s="120"/>
      <c r="AW52" s="120"/>
      <c r="AX52" s="122"/>
      <c r="AY52" s="113">
        <v>47</v>
      </c>
      <c r="AZ52" s="188">
        <f t="shared" si="1"/>
        <v>0</v>
      </c>
      <c r="BA52" s="213"/>
      <c r="BB52" s="214"/>
      <c r="BC52" s="214"/>
      <c r="BD52" s="214"/>
      <c r="BE52" s="215"/>
      <c r="BF52" s="213"/>
      <c r="BG52" s="214"/>
      <c r="BH52" s="214"/>
      <c r="BI52" s="214"/>
      <c r="BJ52" s="215"/>
      <c r="BK52" s="213"/>
      <c r="BL52" s="214"/>
      <c r="BM52" s="214"/>
      <c r="BN52" s="214"/>
      <c r="BO52" s="215"/>
      <c r="BP52" s="213"/>
      <c r="BQ52" s="214"/>
      <c r="BR52" s="214"/>
      <c r="BS52" s="214"/>
      <c r="BT52" s="215"/>
      <c r="BU52" s="213"/>
      <c r="BV52" s="214"/>
      <c r="BW52" s="214"/>
      <c r="BX52" s="214"/>
      <c r="BY52" s="215"/>
      <c r="BZ52" s="213"/>
      <c r="CA52" s="214"/>
      <c r="CB52" s="214"/>
      <c r="CC52" s="214"/>
      <c r="CD52" s="215"/>
      <c r="CE52" s="213"/>
      <c r="CF52" s="214"/>
      <c r="CG52" s="214"/>
      <c r="CH52" s="214"/>
      <c r="CI52" s="215"/>
      <c r="CJ52" s="213"/>
      <c r="CK52" s="214"/>
      <c r="CL52" s="214"/>
      <c r="CM52" s="214"/>
      <c r="CN52" s="215"/>
      <c r="CO52" s="213"/>
      <c r="CP52" s="214"/>
      <c r="CQ52" s="214"/>
      <c r="CR52" s="214"/>
      <c r="CS52" s="215"/>
      <c r="CT52" s="213"/>
      <c r="CU52" s="214"/>
      <c r="CV52" s="214"/>
      <c r="CW52" s="214"/>
      <c r="CX52" s="215"/>
      <c r="CY52" s="213"/>
      <c r="CZ52" s="214"/>
      <c r="DA52" s="214"/>
      <c r="DB52" s="214"/>
      <c r="DC52" s="215"/>
      <c r="DD52" s="216">
        <f t="shared" ref="DD52:DD55" si="54">COUNTIF(F52:DC52,H52)</f>
        <v>1</v>
      </c>
      <c r="DE52" s="112">
        <v>47</v>
      </c>
      <c r="DF52" s="217">
        <f t="shared" si="2"/>
        <v>0</v>
      </c>
      <c r="DG52" s="218">
        <f t="shared" si="0"/>
        <v>0</v>
      </c>
      <c r="DH52" s="219"/>
      <c r="DI52" s="220"/>
      <c r="DJ52" s="220"/>
      <c r="DK52" s="220"/>
      <c r="DL52" s="221"/>
      <c r="DM52" s="219"/>
      <c r="DN52" s="220"/>
      <c r="DO52" s="220"/>
      <c r="DP52" s="220"/>
      <c r="DQ52" s="221"/>
      <c r="DR52" s="222">
        <f t="shared" si="3"/>
        <v>0</v>
      </c>
      <c r="DS52" s="223"/>
      <c r="DT52" s="222"/>
      <c r="DU52" s="224">
        <f t="shared" si="4"/>
        <v>0</v>
      </c>
      <c r="DV52" s="222">
        <f t="shared" si="5"/>
        <v>0</v>
      </c>
      <c r="DW52" s="102">
        <f t="shared" si="15"/>
        <v>47</v>
      </c>
      <c r="DX52" s="225">
        <f t="shared" ref="DX52" si="55">B52</f>
        <v>0</v>
      </c>
      <c r="DY52" s="226">
        <f t="shared" si="39"/>
        <v>0</v>
      </c>
      <c r="DZ52" s="264">
        <f t="shared" si="40"/>
        <v>0</v>
      </c>
      <c r="EA52" s="227"/>
      <c r="EB52" s="228"/>
      <c r="EC52" s="228"/>
      <c r="ED52" s="228"/>
      <c r="EE52" s="228"/>
      <c r="EF52" s="228"/>
      <c r="EG52" s="228"/>
      <c r="EH52" s="229"/>
      <c r="EI52" s="230"/>
      <c r="EJ52" s="211" t="e">
        <f t="shared" si="10"/>
        <v>#N/A</v>
      </c>
      <c r="EK52" s="231"/>
      <c r="EL52" s="228"/>
      <c r="EM52" s="229"/>
      <c r="EN52" s="228"/>
      <c r="EO52" s="230"/>
      <c r="EP52" s="211" t="e">
        <f t="shared" si="11"/>
        <v>#N/A</v>
      </c>
    </row>
    <row r="53" spans="1:146" ht="13.5" customHeight="1">
      <c r="A53" s="166">
        <v>48</v>
      </c>
      <c r="B53" s="212"/>
      <c r="C53" s="180"/>
      <c r="D53" s="181"/>
      <c r="E53" s="113"/>
      <c r="F53" s="119"/>
      <c r="G53" s="120"/>
      <c r="H53" s="120"/>
      <c r="I53" s="120"/>
      <c r="J53" s="122"/>
      <c r="K53" s="119"/>
      <c r="L53" s="120"/>
      <c r="M53" s="120"/>
      <c r="N53" s="120"/>
      <c r="O53" s="122"/>
      <c r="P53" s="119"/>
      <c r="Q53" s="120"/>
      <c r="R53" s="120"/>
      <c r="S53" s="120"/>
      <c r="T53" s="122"/>
      <c r="U53" s="119"/>
      <c r="V53" s="120"/>
      <c r="W53" s="120"/>
      <c r="X53" s="120"/>
      <c r="Y53" s="122"/>
      <c r="Z53" s="119"/>
      <c r="AA53" s="120"/>
      <c r="AB53" s="120"/>
      <c r="AC53" s="120"/>
      <c r="AD53" s="122"/>
      <c r="AE53" s="119"/>
      <c r="AF53" s="120"/>
      <c r="AG53" s="120"/>
      <c r="AH53" s="120"/>
      <c r="AI53" s="122"/>
      <c r="AJ53" s="119"/>
      <c r="AK53" s="120"/>
      <c r="AL53" s="120"/>
      <c r="AM53" s="120"/>
      <c r="AN53" s="122"/>
      <c r="AO53" s="119"/>
      <c r="AP53" s="120"/>
      <c r="AQ53" s="120"/>
      <c r="AR53" s="120"/>
      <c r="AS53" s="122"/>
      <c r="AT53" s="119"/>
      <c r="AU53" s="120"/>
      <c r="AV53" s="120"/>
      <c r="AW53" s="120"/>
      <c r="AX53" s="122"/>
      <c r="AY53" s="113">
        <v>48</v>
      </c>
      <c r="AZ53" s="188">
        <f t="shared" si="1"/>
        <v>0</v>
      </c>
      <c r="BA53" s="213"/>
      <c r="BB53" s="214"/>
      <c r="BC53" s="214"/>
      <c r="BD53" s="214"/>
      <c r="BE53" s="215"/>
      <c r="BF53" s="213"/>
      <c r="BG53" s="214"/>
      <c r="BH53" s="214"/>
      <c r="BI53" s="214"/>
      <c r="BJ53" s="215"/>
      <c r="BK53" s="213"/>
      <c r="BL53" s="214"/>
      <c r="BM53" s="214"/>
      <c r="BN53" s="214"/>
      <c r="BO53" s="215"/>
      <c r="BP53" s="213"/>
      <c r="BQ53" s="214"/>
      <c r="BR53" s="214"/>
      <c r="BS53" s="214"/>
      <c r="BT53" s="215"/>
      <c r="BU53" s="213"/>
      <c r="BV53" s="214"/>
      <c r="BW53" s="214"/>
      <c r="BX53" s="214"/>
      <c r="BY53" s="215"/>
      <c r="BZ53" s="213"/>
      <c r="CA53" s="214"/>
      <c r="CB53" s="214"/>
      <c r="CC53" s="214"/>
      <c r="CD53" s="215"/>
      <c r="CE53" s="213"/>
      <c r="CF53" s="214"/>
      <c r="CG53" s="214"/>
      <c r="CH53" s="214"/>
      <c r="CI53" s="215"/>
      <c r="CJ53" s="213"/>
      <c r="CK53" s="214"/>
      <c r="CL53" s="214"/>
      <c r="CM53" s="214"/>
      <c r="CN53" s="215"/>
      <c r="CO53" s="213"/>
      <c r="CP53" s="214"/>
      <c r="CQ53" s="214"/>
      <c r="CR53" s="214"/>
      <c r="CS53" s="215"/>
      <c r="CT53" s="213"/>
      <c r="CU53" s="214"/>
      <c r="CV53" s="214"/>
      <c r="CW53" s="214"/>
      <c r="CX53" s="215"/>
      <c r="CY53" s="213"/>
      <c r="CZ53" s="214"/>
      <c r="DA53" s="214"/>
      <c r="DB53" s="214"/>
      <c r="DC53" s="215"/>
      <c r="DD53" s="216">
        <f t="shared" si="54"/>
        <v>1</v>
      </c>
      <c r="DE53" s="112">
        <v>48</v>
      </c>
      <c r="DF53" s="217">
        <f t="shared" si="2"/>
        <v>0</v>
      </c>
      <c r="DG53" s="218">
        <f t="shared" si="0"/>
        <v>0</v>
      </c>
      <c r="DH53" s="219"/>
      <c r="DI53" s="220"/>
      <c r="DJ53" s="220"/>
      <c r="DK53" s="220"/>
      <c r="DL53" s="232"/>
      <c r="DM53" s="223"/>
      <c r="DN53" s="220"/>
      <c r="DO53" s="220"/>
      <c r="DP53" s="220"/>
      <c r="DQ53" s="221"/>
      <c r="DR53" s="222">
        <f t="shared" si="3"/>
        <v>0</v>
      </c>
      <c r="DS53" s="223"/>
      <c r="DT53" s="113" t="s">
        <v>57</v>
      </c>
      <c r="DU53" s="129">
        <f>SUM(DU6:DU52)</f>
        <v>0</v>
      </c>
      <c r="DV53" s="222">
        <f t="shared" si="5"/>
        <v>0</v>
      </c>
      <c r="DW53" s="102">
        <f t="shared" si="15"/>
        <v>48</v>
      </c>
      <c r="DX53" s="225">
        <f t="shared" ref="DX53" si="56">B53</f>
        <v>0</v>
      </c>
      <c r="DY53" s="226">
        <f t="shared" si="39"/>
        <v>0</v>
      </c>
      <c r="DZ53" s="264">
        <f t="shared" si="40"/>
        <v>0</v>
      </c>
      <c r="EA53" s="227"/>
      <c r="EB53" s="228"/>
      <c r="EC53" s="228"/>
      <c r="ED53" s="228"/>
      <c r="EE53" s="228"/>
      <c r="EF53" s="228"/>
      <c r="EG53" s="228"/>
      <c r="EH53" s="229"/>
      <c r="EI53" s="230"/>
      <c r="EJ53" s="211" t="e">
        <f t="shared" si="10"/>
        <v>#N/A</v>
      </c>
      <c r="EK53" s="231"/>
      <c r="EL53" s="228"/>
      <c r="EM53" s="229"/>
      <c r="EN53" s="228"/>
      <c r="EO53" s="230"/>
      <c r="EP53" s="211" t="e">
        <f t="shared" si="11"/>
        <v>#N/A</v>
      </c>
    </row>
    <row r="54" spans="1:146" ht="13.5" customHeight="1">
      <c r="A54" s="112">
        <v>49</v>
      </c>
      <c r="B54" s="212"/>
      <c r="C54" s="180"/>
      <c r="D54" s="181"/>
      <c r="E54" s="113"/>
      <c r="F54" s="119"/>
      <c r="G54" s="120"/>
      <c r="H54" s="120"/>
      <c r="I54" s="120"/>
      <c r="J54" s="122"/>
      <c r="K54" s="119"/>
      <c r="L54" s="120"/>
      <c r="M54" s="120"/>
      <c r="N54" s="120"/>
      <c r="O54" s="122"/>
      <c r="P54" s="119"/>
      <c r="Q54" s="120"/>
      <c r="R54" s="120"/>
      <c r="S54" s="120"/>
      <c r="T54" s="122"/>
      <c r="U54" s="119"/>
      <c r="V54" s="120"/>
      <c r="W54" s="120"/>
      <c r="X54" s="120"/>
      <c r="Y54" s="122"/>
      <c r="Z54" s="119"/>
      <c r="AA54" s="120"/>
      <c r="AB54" s="120"/>
      <c r="AC54" s="120"/>
      <c r="AD54" s="122"/>
      <c r="AE54" s="119"/>
      <c r="AF54" s="120"/>
      <c r="AG54" s="120"/>
      <c r="AH54" s="120"/>
      <c r="AI54" s="122"/>
      <c r="AJ54" s="119"/>
      <c r="AK54" s="120"/>
      <c r="AL54" s="120"/>
      <c r="AM54" s="120"/>
      <c r="AN54" s="122"/>
      <c r="AO54" s="119"/>
      <c r="AP54" s="120"/>
      <c r="AQ54" s="120"/>
      <c r="AR54" s="120"/>
      <c r="AS54" s="122"/>
      <c r="AT54" s="119"/>
      <c r="AU54" s="120"/>
      <c r="AV54" s="120"/>
      <c r="AW54" s="120"/>
      <c r="AX54" s="122"/>
      <c r="AY54" s="113">
        <v>49</v>
      </c>
      <c r="AZ54" s="188">
        <f t="shared" si="1"/>
        <v>0</v>
      </c>
      <c r="BA54" s="213"/>
      <c r="BB54" s="214"/>
      <c r="BC54" s="214"/>
      <c r="BD54" s="214"/>
      <c r="BE54" s="215"/>
      <c r="BF54" s="213"/>
      <c r="BG54" s="214"/>
      <c r="BH54" s="214"/>
      <c r="BI54" s="214"/>
      <c r="BJ54" s="215"/>
      <c r="BK54" s="213"/>
      <c r="BL54" s="214"/>
      <c r="BM54" s="214"/>
      <c r="BN54" s="214"/>
      <c r="BO54" s="215"/>
      <c r="BP54" s="213"/>
      <c r="BQ54" s="214"/>
      <c r="BR54" s="214"/>
      <c r="BS54" s="214"/>
      <c r="BT54" s="215"/>
      <c r="BU54" s="213"/>
      <c r="BV54" s="214"/>
      <c r="BW54" s="214"/>
      <c r="BX54" s="214"/>
      <c r="BY54" s="215"/>
      <c r="BZ54" s="213"/>
      <c r="CA54" s="214"/>
      <c r="CB54" s="214"/>
      <c r="CC54" s="214"/>
      <c r="CD54" s="215"/>
      <c r="CE54" s="213"/>
      <c r="CF54" s="214"/>
      <c r="CG54" s="214"/>
      <c r="CH54" s="214"/>
      <c r="CI54" s="215"/>
      <c r="CJ54" s="213"/>
      <c r="CK54" s="214"/>
      <c r="CL54" s="214"/>
      <c r="CM54" s="214"/>
      <c r="CN54" s="215"/>
      <c r="CO54" s="213"/>
      <c r="CP54" s="214"/>
      <c r="CQ54" s="214"/>
      <c r="CR54" s="214"/>
      <c r="CS54" s="215"/>
      <c r="CT54" s="213"/>
      <c r="CU54" s="214"/>
      <c r="CV54" s="214"/>
      <c r="CW54" s="214"/>
      <c r="CX54" s="215"/>
      <c r="CY54" s="213"/>
      <c r="CZ54" s="214"/>
      <c r="DA54" s="214"/>
      <c r="DB54" s="214"/>
      <c r="DC54" s="215"/>
      <c r="DD54" s="216">
        <f t="shared" si="54"/>
        <v>1</v>
      </c>
      <c r="DE54" s="112">
        <v>49</v>
      </c>
      <c r="DF54" s="217">
        <f t="shared" si="2"/>
        <v>0</v>
      </c>
      <c r="DG54" s="218">
        <f t="shared" si="0"/>
        <v>0</v>
      </c>
      <c r="DH54" s="219"/>
      <c r="DI54" s="220"/>
      <c r="DJ54" s="220"/>
      <c r="DK54" s="220"/>
      <c r="DL54" s="232"/>
      <c r="DM54" s="223"/>
      <c r="DN54" s="220"/>
      <c r="DO54" s="220"/>
      <c r="DP54" s="220"/>
      <c r="DQ54" s="221"/>
      <c r="DR54" s="222">
        <f t="shared" si="3"/>
        <v>0</v>
      </c>
      <c r="DS54" s="223"/>
      <c r="DT54" s="222"/>
      <c r="DU54" s="224">
        <f t="shared" ref="DU54:DU55" si="57">SUM(DR54:DT54)</f>
        <v>0</v>
      </c>
      <c r="DV54" s="222">
        <f t="shared" si="5"/>
        <v>0</v>
      </c>
      <c r="DW54" s="102">
        <f t="shared" si="15"/>
        <v>49</v>
      </c>
      <c r="DX54" s="225">
        <f t="shared" ref="DX54" si="58">B54</f>
        <v>0</v>
      </c>
      <c r="DY54" s="226">
        <f t="shared" si="39"/>
        <v>0</v>
      </c>
      <c r="DZ54" s="264">
        <f t="shared" si="40"/>
        <v>0</v>
      </c>
      <c r="EA54" s="227"/>
      <c r="EB54" s="228"/>
      <c r="EC54" s="228"/>
      <c r="ED54" s="228"/>
      <c r="EE54" s="228"/>
      <c r="EF54" s="228"/>
      <c r="EG54" s="228"/>
      <c r="EH54" s="229"/>
      <c r="EI54" s="230"/>
      <c r="EJ54" s="211" t="e">
        <f t="shared" si="10"/>
        <v>#N/A</v>
      </c>
      <c r="EK54" s="231"/>
      <c r="EL54" s="228"/>
      <c r="EM54" s="229"/>
      <c r="EN54" s="228"/>
      <c r="EO54" s="230"/>
      <c r="EP54" s="211" t="e">
        <f t="shared" si="11"/>
        <v>#N/A</v>
      </c>
    </row>
    <row r="55" spans="1:146" ht="13.5" customHeight="1">
      <c r="A55" s="138">
        <v>50</v>
      </c>
      <c r="B55" s="233"/>
      <c r="C55" s="182"/>
      <c r="D55" s="183"/>
      <c r="E55" s="143"/>
      <c r="F55" s="145"/>
      <c r="G55" s="146"/>
      <c r="H55" s="146"/>
      <c r="I55" s="146"/>
      <c r="J55" s="148"/>
      <c r="K55" s="145"/>
      <c r="L55" s="146"/>
      <c r="M55" s="146"/>
      <c r="N55" s="146"/>
      <c r="O55" s="148"/>
      <c r="P55" s="145"/>
      <c r="Q55" s="146"/>
      <c r="R55" s="146"/>
      <c r="S55" s="146"/>
      <c r="T55" s="148"/>
      <c r="U55" s="145"/>
      <c r="V55" s="146"/>
      <c r="W55" s="146"/>
      <c r="X55" s="146"/>
      <c r="Y55" s="148"/>
      <c r="Z55" s="145"/>
      <c r="AA55" s="146"/>
      <c r="AB55" s="146"/>
      <c r="AC55" s="146"/>
      <c r="AD55" s="148"/>
      <c r="AE55" s="145"/>
      <c r="AF55" s="146"/>
      <c r="AG55" s="146"/>
      <c r="AH55" s="146"/>
      <c r="AI55" s="148"/>
      <c r="AJ55" s="145"/>
      <c r="AK55" s="146"/>
      <c r="AL55" s="146"/>
      <c r="AM55" s="146"/>
      <c r="AN55" s="148"/>
      <c r="AO55" s="145"/>
      <c r="AP55" s="146"/>
      <c r="AQ55" s="146"/>
      <c r="AR55" s="146"/>
      <c r="AS55" s="148"/>
      <c r="AT55" s="145"/>
      <c r="AU55" s="146"/>
      <c r="AV55" s="146"/>
      <c r="AW55" s="146"/>
      <c r="AX55" s="148"/>
      <c r="AY55" s="143">
        <v>50</v>
      </c>
      <c r="AZ55" s="234">
        <f t="shared" si="1"/>
        <v>0</v>
      </c>
      <c r="BA55" s="235"/>
      <c r="BB55" s="236"/>
      <c r="BC55" s="236"/>
      <c r="BD55" s="236"/>
      <c r="BE55" s="237"/>
      <c r="BF55" s="235"/>
      <c r="BG55" s="236"/>
      <c r="BH55" s="236"/>
      <c r="BI55" s="236"/>
      <c r="BJ55" s="237"/>
      <c r="BK55" s="235"/>
      <c r="BL55" s="236"/>
      <c r="BM55" s="236"/>
      <c r="BN55" s="236"/>
      <c r="BO55" s="237"/>
      <c r="BP55" s="235"/>
      <c r="BQ55" s="236"/>
      <c r="BR55" s="236"/>
      <c r="BS55" s="236"/>
      <c r="BT55" s="237"/>
      <c r="BU55" s="235"/>
      <c r="BV55" s="236"/>
      <c r="BW55" s="236"/>
      <c r="BX55" s="236"/>
      <c r="BY55" s="237"/>
      <c r="BZ55" s="235"/>
      <c r="CA55" s="236"/>
      <c r="CB55" s="236"/>
      <c r="CC55" s="236"/>
      <c r="CD55" s="237"/>
      <c r="CE55" s="235"/>
      <c r="CF55" s="236"/>
      <c r="CG55" s="236"/>
      <c r="CH55" s="236"/>
      <c r="CI55" s="237"/>
      <c r="CJ55" s="235"/>
      <c r="CK55" s="236"/>
      <c r="CL55" s="236"/>
      <c r="CM55" s="236"/>
      <c r="CN55" s="237"/>
      <c r="CO55" s="235"/>
      <c r="CP55" s="236"/>
      <c r="CQ55" s="236"/>
      <c r="CR55" s="236"/>
      <c r="CS55" s="237"/>
      <c r="CT55" s="235"/>
      <c r="CU55" s="236"/>
      <c r="CV55" s="236"/>
      <c r="CW55" s="236"/>
      <c r="CX55" s="237"/>
      <c r="CY55" s="235"/>
      <c r="CZ55" s="236"/>
      <c r="DA55" s="236"/>
      <c r="DB55" s="236"/>
      <c r="DC55" s="237"/>
      <c r="DD55" s="238">
        <f t="shared" si="54"/>
        <v>1</v>
      </c>
      <c r="DE55" s="138">
        <v>50</v>
      </c>
      <c r="DF55" s="239">
        <f t="shared" si="2"/>
        <v>0</v>
      </c>
      <c r="DG55" s="240">
        <f t="shared" si="0"/>
        <v>0</v>
      </c>
      <c r="DH55" s="241"/>
      <c r="DI55" s="242"/>
      <c r="DJ55" s="242"/>
      <c r="DK55" s="242"/>
      <c r="DL55" s="243"/>
      <c r="DM55" s="244"/>
      <c r="DN55" s="242"/>
      <c r="DO55" s="242"/>
      <c r="DP55" s="242"/>
      <c r="DQ55" s="245"/>
      <c r="DR55" s="240">
        <f t="shared" si="3"/>
        <v>0</v>
      </c>
      <c r="DS55" s="244"/>
      <c r="DT55" s="240"/>
      <c r="DU55" s="246">
        <f t="shared" si="57"/>
        <v>0</v>
      </c>
      <c r="DV55" s="240">
        <f t="shared" si="5"/>
        <v>0</v>
      </c>
      <c r="DW55" s="176">
        <f t="shared" si="15"/>
        <v>50</v>
      </c>
      <c r="DX55" s="247">
        <f t="shared" ref="DX55" si="59">B55</f>
        <v>0</v>
      </c>
      <c r="DY55" s="248">
        <f t="shared" si="39"/>
        <v>0</v>
      </c>
      <c r="DZ55" s="265">
        <f t="shared" si="40"/>
        <v>0</v>
      </c>
      <c r="EA55" s="249"/>
      <c r="EB55" s="250"/>
      <c r="EC55" s="251"/>
      <c r="ED55" s="250"/>
      <c r="EE55" s="250"/>
      <c r="EF55" s="250"/>
      <c r="EG55" s="252"/>
      <c r="EH55" s="253"/>
      <c r="EI55" s="254"/>
      <c r="EJ55" s="255" t="e">
        <f t="shared" si="10"/>
        <v>#N/A</v>
      </c>
      <c r="EK55" s="256"/>
      <c r="EL55" s="250"/>
      <c r="EM55" s="251"/>
      <c r="EN55" s="250"/>
      <c r="EO55" s="254"/>
      <c r="EP55" s="255" t="e">
        <f t="shared" si="11"/>
        <v>#N/A</v>
      </c>
    </row>
    <row r="56" spans="1:146" ht="13.5" customHeight="1">
      <c r="A56" s="3"/>
      <c r="B56" s="4"/>
      <c r="C56" s="1"/>
      <c r="D56" s="1"/>
      <c r="E56" s="33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5"/>
      <c r="AZ56" s="6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1"/>
      <c r="DF56" s="7"/>
      <c r="DG56" s="7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8"/>
      <c r="DS56" s="8"/>
      <c r="DT56" s="8"/>
      <c r="DU56" s="8"/>
      <c r="DV56" s="1"/>
      <c r="DW56" s="1"/>
      <c r="DX56" s="1"/>
      <c r="DY56" s="1"/>
      <c r="DZ56" s="8"/>
      <c r="EA56" s="1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</row>
    <row r="57" spans="1:146" ht="13.5" customHeight="1">
      <c r="A57" s="3"/>
      <c r="B57" s="4"/>
      <c r="C57" s="1"/>
      <c r="D57" s="1"/>
      <c r="E57" s="33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5"/>
      <c r="AZ57" s="6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1"/>
      <c r="DF57" s="7"/>
      <c r="DG57" s="7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8"/>
      <c r="DS57" s="8"/>
      <c r="DT57" s="8"/>
      <c r="DU57" s="8"/>
      <c r="DV57" s="1"/>
      <c r="DW57" s="1"/>
      <c r="DX57" s="1"/>
      <c r="DY57" s="1"/>
      <c r="DZ57" s="8"/>
      <c r="EA57" s="1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</row>
    <row r="58" spans="1:146" ht="13.5" customHeight="1">
      <c r="A58" s="3"/>
      <c r="B58" s="4"/>
      <c r="C58" s="1"/>
      <c r="D58" s="1"/>
      <c r="E58" s="33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5"/>
      <c r="AZ58" s="6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1"/>
      <c r="DF58" s="7"/>
      <c r="DG58" s="7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8"/>
      <c r="DS58" s="8"/>
      <c r="DT58" s="8"/>
      <c r="DU58" s="8"/>
      <c r="DV58" s="1"/>
      <c r="DW58" s="1"/>
      <c r="DX58" s="1"/>
      <c r="DY58" s="1"/>
      <c r="DZ58" s="8"/>
      <c r="EA58" s="1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</row>
    <row r="59" spans="1:146" ht="13.5" customHeight="1">
      <c r="A59" s="3"/>
      <c r="B59" s="4"/>
      <c r="C59" s="1"/>
      <c r="D59" s="1"/>
      <c r="E59" s="33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5"/>
      <c r="AZ59" s="6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1"/>
      <c r="DF59" s="7"/>
      <c r="DG59" s="7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8"/>
      <c r="DS59" s="8"/>
      <c r="DT59" s="8"/>
      <c r="DU59" s="8"/>
      <c r="DV59" s="1"/>
      <c r="DW59" s="1"/>
      <c r="DX59" s="1"/>
      <c r="DY59" s="1"/>
      <c r="DZ59" s="8"/>
      <c r="EA59" s="1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</row>
    <row r="60" spans="1:146" ht="13.5" customHeight="1">
      <c r="A60" s="3"/>
      <c r="B60" s="4"/>
      <c r="C60" s="1"/>
      <c r="D60" s="1"/>
      <c r="E60" s="33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5"/>
      <c r="AZ60" s="6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1"/>
      <c r="DF60" s="7"/>
      <c r="DG60" s="7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8"/>
      <c r="DS60" s="8"/>
      <c r="DT60" s="8"/>
      <c r="DU60" s="8"/>
      <c r="DV60" s="1"/>
      <c r="DW60" s="1"/>
      <c r="DX60" s="1"/>
      <c r="DY60" s="1"/>
      <c r="DZ60" s="8"/>
      <c r="EA60" s="1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</row>
    <row r="61" spans="1:146" ht="13.5" customHeight="1">
      <c r="A61" s="3"/>
      <c r="B61" s="4"/>
      <c r="C61" s="1"/>
      <c r="D61" s="1"/>
      <c r="E61" s="33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5"/>
      <c r="AZ61" s="6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1"/>
      <c r="DF61" s="7"/>
      <c r="DG61" s="7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8"/>
      <c r="DS61" s="8"/>
      <c r="DT61" s="8"/>
      <c r="DU61" s="8"/>
      <c r="DV61" s="1"/>
      <c r="DW61" s="1"/>
      <c r="DX61" s="1"/>
      <c r="DY61" s="1"/>
      <c r="DZ61" s="8"/>
      <c r="EA61" s="1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</row>
    <row r="62" spans="1:146" ht="13.5" customHeight="1">
      <c r="A62" s="3"/>
      <c r="B62" s="4"/>
      <c r="C62" s="1"/>
      <c r="D62" s="1"/>
      <c r="E62" s="33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5"/>
      <c r="AZ62" s="6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1"/>
      <c r="DF62" s="7"/>
      <c r="DG62" s="7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8"/>
      <c r="DS62" s="8"/>
      <c r="DT62" s="8"/>
      <c r="DU62" s="8"/>
      <c r="DV62" s="1"/>
      <c r="DW62" s="1"/>
      <c r="DX62" s="1"/>
      <c r="DY62" s="1"/>
      <c r="DZ62" s="8"/>
      <c r="EA62" s="1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</row>
    <row r="63" spans="1:146" ht="13.5" customHeight="1">
      <c r="A63" s="3"/>
      <c r="B63" s="4"/>
      <c r="C63" s="1"/>
      <c r="D63" s="1"/>
      <c r="E63" s="33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5"/>
      <c r="AZ63" s="6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1"/>
      <c r="DF63" s="7"/>
      <c r="DG63" s="7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8"/>
      <c r="DS63" s="8"/>
      <c r="DT63" s="8"/>
      <c r="DU63" s="8"/>
      <c r="DV63" s="1"/>
      <c r="DW63" s="1"/>
      <c r="DX63" s="1"/>
      <c r="DY63" s="1"/>
      <c r="DZ63" s="8"/>
      <c r="EA63" s="1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</row>
    <row r="64" spans="1:146" ht="13.5" customHeight="1">
      <c r="A64" s="3"/>
      <c r="B64" s="4"/>
      <c r="C64" s="1"/>
      <c r="D64" s="1"/>
      <c r="E64" s="33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5"/>
      <c r="AZ64" s="6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1"/>
      <c r="DF64" s="7"/>
      <c r="DG64" s="7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8"/>
      <c r="DS64" s="8"/>
      <c r="DT64" s="8"/>
      <c r="DU64" s="8"/>
      <c r="DV64" s="1"/>
      <c r="DW64" s="1"/>
      <c r="DX64" s="1"/>
      <c r="DY64" s="1"/>
      <c r="DZ64" s="8"/>
      <c r="EA64" s="1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</row>
    <row r="65" spans="1:146" ht="13.5" customHeight="1">
      <c r="A65" s="3"/>
      <c r="B65" s="4"/>
      <c r="C65" s="1"/>
      <c r="D65" s="1"/>
      <c r="E65" s="33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5"/>
      <c r="AZ65" s="6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1"/>
      <c r="DF65" s="7"/>
      <c r="DG65" s="7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8"/>
      <c r="DS65" s="8"/>
      <c r="DT65" s="8"/>
      <c r="DU65" s="8"/>
      <c r="DV65" s="1"/>
      <c r="DW65" s="1"/>
      <c r="DX65" s="1"/>
      <c r="DY65" s="1"/>
      <c r="DZ65" s="8"/>
      <c r="EA65" s="1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</row>
    <row r="66" spans="1:146" ht="13.5" customHeight="1">
      <c r="A66" s="3"/>
      <c r="B66" s="4"/>
      <c r="C66" s="1"/>
      <c r="D66" s="1"/>
      <c r="E66" s="33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5"/>
      <c r="AZ66" s="6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1"/>
      <c r="DF66" s="7"/>
      <c r="DG66" s="7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8"/>
      <c r="DS66" s="8"/>
      <c r="DT66" s="8"/>
      <c r="DU66" s="8"/>
      <c r="DV66" s="1"/>
      <c r="DW66" s="1"/>
      <c r="DX66" s="1"/>
      <c r="DY66" s="1"/>
      <c r="DZ66" s="8"/>
      <c r="EA66" s="1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</row>
    <row r="67" spans="1:146" ht="13.5" customHeight="1">
      <c r="A67" s="3"/>
      <c r="B67" s="4"/>
      <c r="C67" s="1"/>
      <c r="D67" s="1"/>
      <c r="E67" s="33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5"/>
      <c r="AZ67" s="6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1"/>
      <c r="DF67" s="7"/>
      <c r="DG67" s="7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8"/>
      <c r="DS67" s="8"/>
      <c r="DT67" s="8"/>
      <c r="DU67" s="8"/>
      <c r="DV67" s="1"/>
      <c r="DW67" s="1"/>
      <c r="DX67" s="1"/>
      <c r="DY67" s="1"/>
      <c r="DZ67" s="8"/>
      <c r="EA67" s="1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</row>
    <row r="68" spans="1:146" ht="13.5" customHeight="1">
      <c r="A68" s="3"/>
      <c r="B68" s="4"/>
      <c r="C68" s="1"/>
      <c r="D68" s="1"/>
      <c r="E68" s="33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5"/>
      <c r="AZ68" s="6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1"/>
      <c r="DF68" s="7"/>
      <c r="DG68" s="7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8"/>
      <c r="DS68" s="8"/>
      <c r="DT68" s="8"/>
      <c r="DU68" s="8"/>
      <c r="DV68" s="1"/>
      <c r="DW68" s="1"/>
      <c r="DX68" s="1"/>
      <c r="DY68" s="1"/>
      <c r="DZ68" s="8"/>
      <c r="EA68" s="1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</row>
    <row r="69" spans="1:146" ht="13.5" customHeight="1">
      <c r="A69" s="3"/>
      <c r="B69" s="4"/>
      <c r="C69" s="1"/>
      <c r="D69" s="1"/>
      <c r="E69" s="33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5"/>
      <c r="AZ69" s="6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1"/>
      <c r="DF69" s="7"/>
      <c r="DG69" s="7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8"/>
      <c r="DS69" s="8"/>
      <c r="DT69" s="8"/>
      <c r="DU69" s="8"/>
      <c r="DV69" s="1"/>
      <c r="DW69" s="1"/>
      <c r="DX69" s="1"/>
      <c r="DY69" s="1"/>
      <c r="DZ69" s="8"/>
      <c r="EA69" s="1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</row>
    <row r="70" spans="1:146" ht="13.5" customHeight="1">
      <c r="A70" s="3"/>
      <c r="B70" s="4"/>
      <c r="C70" s="1"/>
      <c r="D70" s="1"/>
      <c r="E70" s="33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5"/>
      <c r="AZ70" s="6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1"/>
      <c r="DF70" s="7"/>
      <c r="DG70" s="7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8"/>
      <c r="DS70" s="8"/>
      <c r="DT70" s="8"/>
      <c r="DU70" s="8"/>
      <c r="DV70" s="1"/>
      <c r="DW70" s="1"/>
      <c r="DX70" s="1"/>
      <c r="DY70" s="1"/>
      <c r="DZ70" s="8"/>
      <c r="EA70" s="1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</row>
    <row r="71" spans="1:146" ht="13.5" customHeight="1">
      <c r="A71" s="3"/>
      <c r="B71" s="4"/>
      <c r="C71" s="1"/>
      <c r="D71" s="1"/>
      <c r="E71" s="33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5"/>
      <c r="AZ71" s="6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1"/>
      <c r="DF71" s="7"/>
      <c r="DG71" s="7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8"/>
      <c r="DS71" s="8"/>
      <c r="DT71" s="8"/>
      <c r="DU71" s="8"/>
      <c r="DV71" s="1"/>
      <c r="DW71" s="1"/>
      <c r="DX71" s="1"/>
      <c r="DY71" s="1"/>
      <c r="DZ71" s="8"/>
      <c r="EA71" s="1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</row>
    <row r="72" spans="1:146" ht="13.5" customHeight="1">
      <c r="A72" s="3"/>
      <c r="B72" s="4"/>
      <c r="C72" s="1"/>
      <c r="D72" s="1"/>
      <c r="E72" s="33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5"/>
      <c r="AZ72" s="6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1"/>
      <c r="DF72" s="7"/>
      <c r="DG72" s="7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8"/>
      <c r="DS72" s="8"/>
      <c r="DT72" s="8"/>
      <c r="DU72" s="8"/>
      <c r="DV72" s="1"/>
      <c r="DW72" s="1"/>
      <c r="DX72" s="1"/>
      <c r="DY72" s="1"/>
      <c r="DZ72" s="8"/>
      <c r="EA72" s="1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</row>
    <row r="73" spans="1:146" ht="13.5" customHeight="1">
      <c r="A73" s="3"/>
      <c r="B73" s="4"/>
      <c r="C73" s="1"/>
      <c r="D73" s="1"/>
      <c r="E73" s="33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5"/>
      <c r="AZ73" s="6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1"/>
      <c r="DF73" s="7"/>
      <c r="DG73" s="7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8"/>
      <c r="DS73" s="8"/>
      <c r="DT73" s="8"/>
      <c r="DU73" s="8"/>
      <c r="DV73" s="1"/>
      <c r="DW73" s="1"/>
      <c r="DX73" s="1"/>
      <c r="DY73" s="1"/>
      <c r="DZ73" s="8"/>
      <c r="EA73" s="1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</row>
    <row r="74" spans="1:146" ht="13.5" customHeight="1">
      <c r="A74" s="3"/>
      <c r="B74" s="4"/>
      <c r="C74" s="1"/>
      <c r="D74" s="1"/>
      <c r="E74" s="33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5"/>
      <c r="AZ74" s="6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1"/>
      <c r="DF74" s="7"/>
      <c r="DG74" s="7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8"/>
      <c r="DS74" s="8"/>
      <c r="DT74" s="8"/>
      <c r="DU74" s="8"/>
      <c r="DV74" s="1"/>
      <c r="DW74" s="1"/>
      <c r="DX74" s="1"/>
      <c r="DY74" s="1"/>
      <c r="DZ74" s="8"/>
      <c r="EA74" s="1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</row>
    <row r="75" spans="1:146" ht="13.5" customHeight="1">
      <c r="A75" s="3"/>
      <c r="B75" s="4"/>
      <c r="C75" s="1"/>
      <c r="D75" s="1"/>
      <c r="E75" s="33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5"/>
      <c r="AZ75" s="6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1"/>
      <c r="DF75" s="7"/>
      <c r="DG75" s="7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8"/>
      <c r="DS75" s="8"/>
      <c r="DT75" s="8"/>
      <c r="DU75" s="8"/>
      <c r="DV75" s="1"/>
      <c r="DW75" s="1"/>
      <c r="DX75" s="1"/>
      <c r="DY75" s="1"/>
      <c r="DZ75" s="8"/>
      <c r="EA75" s="1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</row>
    <row r="76" spans="1:146" ht="13.5" customHeight="1">
      <c r="A76" s="3"/>
      <c r="B76" s="4"/>
      <c r="C76" s="1"/>
      <c r="D76" s="1"/>
      <c r="E76" s="33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5"/>
      <c r="AZ76" s="6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1"/>
      <c r="DF76" s="7"/>
      <c r="DG76" s="7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8"/>
      <c r="DS76" s="8"/>
      <c r="DT76" s="8"/>
      <c r="DU76" s="8"/>
      <c r="DV76" s="1"/>
      <c r="DW76" s="1"/>
      <c r="DX76" s="1"/>
      <c r="DY76" s="1"/>
      <c r="DZ76" s="8"/>
      <c r="EA76" s="1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</row>
    <row r="77" spans="1:146" ht="13.5" customHeight="1">
      <c r="A77" s="3"/>
      <c r="B77" s="4"/>
      <c r="C77" s="1"/>
      <c r="D77" s="1"/>
      <c r="E77" s="33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5"/>
      <c r="AZ77" s="6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1"/>
      <c r="DF77" s="7"/>
      <c r="DG77" s="7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8"/>
      <c r="DS77" s="8"/>
      <c r="DT77" s="8"/>
      <c r="DU77" s="8"/>
      <c r="DV77" s="1"/>
      <c r="DW77" s="1"/>
      <c r="DX77" s="1"/>
      <c r="DY77" s="1"/>
      <c r="DZ77" s="8"/>
      <c r="EA77" s="1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</row>
    <row r="78" spans="1:146" ht="13.5" customHeight="1">
      <c r="A78" s="3"/>
      <c r="B78" s="4"/>
      <c r="C78" s="1"/>
      <c r="D78" s="1"/>
      <c r="E78" s="33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5"/>
      <c r="AZ78" s="6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1"/>
      <c r="DF78" s="7"/>
      <c r="DG78" s="7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8"/>
      <c r="DS78" s="8"/>
      <c r="DT78" s="8"/>
      <c r="DU78" s="8"/>
      <c r="DV78" s="1"/>
      <c r="DW78" s="1"/>
      <c r="DX78" s="1"/>
      <c r="DY78" s="1"/>
      <c r="DZ78" s="8"/>
      <c r="EA78" s="1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</row>
    <row r="79" spans="1:146" ht="13.5" customHeight="1">
      <c r="A79" s="3"/>
      <c r="B79" s="4"/>
      <c r="C79" s="1"/>
      <c r="D79" s="1"/>
      <c r="E79" s="33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5"/>
      <c r="AZ79" s="6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1"/>
      <c r="DF79" s="7"/>
      <c r="DG79" s="7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8"/>
      <c r="DS79" s="8"/>
      <c r="DT79" s="8"/>
      <c r="DU79" s="8"/>
      <c r="DV79" s="1"/>
      <c r="DW79" s="1"/>
      <c r="DX79" s="1"/>
      <c r="DY79" s="1"/>
      <c r="DZ79" s="8"/>
      <c r="EA79" s="1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</row>
    <row r="80" spans="1:146" ht="13.5" customHeight="1">
      <c r="A80" s="3"/>
      <c r="B80" s="4"/>
      <c r="C80" s="1"/>
      <c r="D80" s="1"/>
      <c r="E80" s="33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5"/>
      <c r="AZ80" s="6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1"/>
      <c r="DF80" s="7"/>
      <c r="DG80" s="7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8"/>
      <c r="DS80" s="8"/>
      <c r="DT80" s="8"/>
      <c r="DU80" s="8"/>
      <c r="DV80" s="1"/>
      <c r="DW80" s="1"/>
      <c r="DX80" s="1"/>
      <c r="DY80" s="1"/>
      <c r="DZ80" s="8"/>
      <c r="EA80" s="1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</row>
    <row r="81" spans="1:146" ht="13.5" customHeight="1">
      <c r="A81" s="3"/>
      <c r="B81" s="4"/>
      <c r="C81" s="1"/>
      <c r="D81" s="1"/>
      <c r="E81" s="33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5"/>
      <c r="AZ81" s="6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1"/>
      <c r="DF81" s="7"/>
      <c r="DG81" s="7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8"/>
      <c r="DS81" s="8"/>
      <c r="DT81" s="8"/>
      <c r="DU81" s="8"/>
      <c r="DV81" s="1"/>
      <c r="DW81" s="1"/>
      <c r="DX81" s="1"/>
      <c r="DY81" s="1"/>
      <c r="DZ81" s="8"/>
      <c r="EA81" s="1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</row>
    <row r="82" spans="1:146" ht="13.5" customHeight="1">
      <c r="A82" s="3"/>
      <c r="B82" s="4"/>
      <c r="C82" s="1"/>
      <c r="D82" s="1"/>
      <c r="E82" s="33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5"/>
      <c r="AZ82" s="6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1"/>
      <c r="DF82" s="7"/>
      <c r="DG82" s="7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8"/>
      <c r="DS82" s="8"/>
      <c r="DT82" s="8"/>
      <c r="DU82" s="8"/>
      <c r="DV82" s="1"/>
      <c r="DW82" s="1"/>
      <c r="DX82" s="1"/>
      <c r="DY82" s="1"/>
      <c r="DZ82" s="8"/>
      <c r="EA82" s="1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</row>
    <row r="83" spans="1:146" ht="13.5" customHeight="1">
      <c r="A83" s="3"/>
      <c r="B83" s="4"/>
      <c r="C83" s="1"/>
      <c r="D83" s="1"/>
      <c r="E83" s="33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5"/>
      <c r="AZ83" s="6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1"/>
      <c r="DF83" s="7"/>
      <c r="DG83" s="7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8"/>
      <c r="DS83" s="8"/>
      <c r="DT83" s="8"/>
      <c r="DU83" s="8"/>
      <c r="DV83" s="1"/>
      <c r="DW83" s="1"/>
      <c r="DX83" s="1"/>
      <c r="DY83" s="1"/>
      <c r="DZ83" s="8"/>
      <c r="EA83" s="1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</row>
    <row r="84" spans="1:146" ht="13.5" customHeight="1">
      <c r="A84" s="3"/>
      <c r="B84" s="4"/>
      <c r="C84" s="1"/>
      <c r="D84" s="1"/>
      <c r="E84" s="33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5"/>
      <c r="AZ84" s="6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1"/>
      <c r="DF84" s="7"/>
      <c r="DG84" s="7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8"/>
      <c r="DS84" s="8"/>
      <c r="DT84" s="8"/>
      <c r="DU84" s="8"/>
      <c r="DV84" s="1"/>
      <c r="DW84" s="1"/>
      <c r="DX84" s="1"/>
      <c r="DY84" s="1"/>
      <c r="DZ84" s="8"/>
      <c r="EA84" s="1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</row>
    <row r="85" spans="1:146" ht="13.5" customHeight="1">
      <c r="A85" s="3"/>
      <c r="B85" s="4"/>
      <c r="C85" s="1"/>
      <c r="D85" s="1"/>
      <c r="E85" s="33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5"/>
      <c r="AZ85" s="6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1"/>
      <c r="DF85" s="7"/>
      <c r="DG85" s="7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8"/>
      <c r="DS85" s="8"/>
      <c r="DT85" s="8"/>
      <c r="DU85" s="8"/>
      <c r="DV85" s="1"/>
      <c r="DW85" s="1"/>
      <c r="DX85" s="1"/>
      <c r="DY85" s="1"/>
      <c r="DZ85" s="8"/>
      <c r="EA85" s="1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</row>
    <row r="86" spans="1:146" ht="13.5" customHeight="1">
      <c r="A86" s="3"/>
      <c r="B86" s="4"/>
      <c r="C86" s="1"/>
      <c r="D86" s="1"/>
      <c r="E86" s="33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5"/>
      <c r="AZ86" s="6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1"/>
      <c r="DF86" s="7"/>
      <c r="DG86" s="7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8"/>
      <c r="DS86" s="8"/>
      <c r="DT86" s="8"/>
      <c r="DU86" s="8"/>
      <c r="DV86" s="1"/>
      <c r="DW86" s="1"/>
      <c r="DX86" s="1"/>
      <c r="DY86" s="1"/>
      <c r="DZ86" s="8"/>
      <c r="EA86" s="1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</row>
    <row r="87" spans="1:146" ht="13.5" customHeight="1">
      <c r="A87" s="3"/>
      <c r="B87" s="4"/>
      <c r="C87" s="1"/>
      <c r="D87" s="1"/>
      <c r="E87" s="33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5"/>
      <c r="AZ87" s="6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1"/>
      <c r="DF87" s="7"/>
      <c r="DG87" s="7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8"/>
      <c r="DS87" s="8"/>
      <c r="DT87" s="8"/>
      <c r="DU87" s="8"/>
      <c r="DV87" s="1"/>
      <c r="DW87" s="1"/>
      <c r="DX87" s="1"/>
      <c r="DY87" s="1"/>
      <c r="DZ87" s="8"/>
      <c r="EA87" s="1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</row>
    <row r="88" spans="1:146" ht="13.5" customHeight="1">
      <c r="A88" s="3"/>
      <c r="B88" s="4"/>
      <c r="C88" s="1"/>
      <c r="D88" s="1"/>
      <c r="E88" s="33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5"/>
      <c r="AZ88" s="6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1"/>
      <c r="DF88" s="7"/>
      <c r="DG88" s="7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8"/>
      <c r="DS88" s="8"/>
      <c r="DT88" s="8"/>
      <c r="DU88" s="8"/>
      <c r="DV88" s="1"/>
      <c r="DW88" s="1"/>
      <c r="DX88" s="1"/>
      <c r="DY88" s="1"/>
      <c r="DZ88" s="8"/>
      <c r="EA88" s="1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</row>
    <row r="89" spans="1:146" ht="13.5" customHeight="1">
      <c r="A89" s="3"/>
      <c r="B89" s="4"/>
      <c r="C89" s="1"/>
      <c r="D89" s="1"/>
      <c r="E89" s="33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5"/>
      <c r="AZ89" s="6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1"/>
      <c r="DF89" s="7"/>
      <c r="DG89" s="7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8"/>
      <c r="DS89" s="8"/>
      <c r="DT89" s="8"/>
      <c r="DU89" s="8"/>
      <c r="DV89" s="1"/>
      <c r="DW89" s="1"/>
      <c r="DX89" s="1"/>
      <c r="DY89" s="1"/>
      <c r="DZ89" s="8"/>
      <c r="EA89" s="1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</row>
    <row r="90" spans="1:146" ht="13.5" customHeight="1">
      <c r="A90" s="3"/>
      <c r="B90" s="4"/>
      <c r="C90" s="1"/>
      <c r="D90" s="1"/>
      <c r="E90" s="334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5"/>
      <c r="AZ90" s="6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1"/>
      <c r="DF90" s="7"/>
      <c r="DG90" s="7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8"/>
      <c r="DS90" s="8"/>
      <c r="DT90" s="8"/>
      <c r="DU90" s="8"/>
      <c r="DV90" s="1"/>
      <c r="DW90" s="1"/>
      <c r="DX90" s="1"/>
      <c r="DY90" s="1"/>
      <c r="DZ90" s="8"/>
      <c r="EA90" s="1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</row>
    <row r="91" spans="1:146" ht="13.5" customHeight="1">
      <c r="A91" s="3"/>
      <c r="B91" s="4"/>
      <c r="C91" s="1"/>
      <c r="D91" s="1"/>
      <c r="E91" s="33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5"/>
      <c r="AZ91" s="6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1"/>
      <c r="DF91" s="7"/>
      <c r="DG91" s="7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8"/>
      <c r="DS91" s="8"/>
      <c r="DT91" s="8"/>
      <c r="DU91" s="8"/>
      <c r="DV91" s="1"/>
      <c r="DW91" s="1"/>
      <c r="DX91" s="1"/>
      <c r="DY91" s="1"/>
      <c r="DZ91" s="8"/>
      <c r="EA91" s="1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</row>
    <row r="92" spans="1:146" ht="13.5" customHeight="1">
      <c r="A92" s="3"/>
      <c r="B92" s="4"/>
      <c r="C92" s="1"/>
      <c r="D92" s="1"/>
      <c r="E92" s="33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5"/>
      <c r="AZ92" s="6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1"/>
      <c r="DF92" s="7"/>
      <c r="DG92" s="7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8"/>
      <c r="DS92" s="8"/>
      <c r="DT92" s="8"/>
      <c r="DU92" s="8"/>
      <c r="DV92" s="1"/>
      <c r="DW92" s="1"/>
      <c r="DX92" s="1"/>
      <c r="DY92" s="1"/>
      <c r="DZ92" s="8"/>
      <c r="EA92" s="1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</row>
    <row r="93" spans="1:146" ht="13.5" customHeight="1">
      <c r="A93" s="3"/>
      <c r="B93" s="4"/>
      <c r="C93" s="1"/>
      <c r="D93" s="1"/>
      <c r="E93" s="334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5"/>
      <c r="AZ93" s="6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1"/>
      <c r="DF93" s="7"/>
      <c r="DG93" s="7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8"/>
      <c r="DS93" s="8"/>
      <c r="DT93" s="8"/>
      <c r="DU93" s="8"/>
      <c r="DV93" s="1"/>
      <c r="DW93" s="1"/>
      <c r="DX93" s="1"/>
      <c r="DY93" s="1"/>
      <c r="DZ93" s="8"/>
      <c r="EA93" s="1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</row>
    <row r="94" spans="1:146" ht="13.5" customHeight="1">
      <c r="A94" s="3"/>
      <c r="B94" s="4"/>
      <c r="C94" s="1"/>
      <c r="D94" s="1"/>
      <c r="E94" s="33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5"/>
      <c r="AZ94" s="6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1"/>
      <c r="DF94" s="7"/>
      <c r="DG94" s="7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8"/>
      <c r="DS94" s="8"/>
      <c r="DT94" s="8"/>
      <c r="DU94" s="8"/>
      <c r="DV94" s="1"/>
      <c r="DW94" s="1"/>
      <c r="DX94" s="1"/>
      <c r="DY94" s="1"/>
      <c r="DZ94" s="8"/>
      <c r="EA94" s="1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</row>
    <row r="95" spans="1:146" ht="13.5" customHeight="1">
      <c r="A95" s="3"/>
      <c r="B95" s="4"/>
      <c r="C95" s="1"/>
      <c r="D95" s="1"/>
      <c r="E95" s="33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5"/>
      <c r="AZ95" s="6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1"/>
      <c r="DF95" s="7"/>
      <c r="DG95" s="7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8"/>
      <c r="DS95" s="8"/>
      <c r="DT95" s="8"/>
      <c r="DU95" s="8"/>
      <c r="DV95" s="1"/>
      <c r="DW95" s="1"/>
      <c r="DX95" s="1"/>
      <c r="DY95" s="1"/>
      <c r="DZ95" s="8"/>
      <c r="EA95" s="1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</row>
    <row r="96" spans="1:146" ht="13.5" customHeight="1">
      <c r="A96" s="3"/>
      <c r="B96" s="4"/>
      <c r="C96" s="1"/>
      <c r="D96" s="1"/>
      <c r="E96" s="334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5"/>
      <c r="AZ96" s="6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1"/>
      <c r="DF96" s="7"/>
      <c r="DG96" s="7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8"/>
      <c r="DS96" s="8"/>
      <c r="DT96" s="8"/>
      <c r="DU96" s="8"/>
      <c r="DV96" s="1"/>
      <c r="DW96" s="1"/>
      <c r="DX96" s="1"/>
      <c r="DY96" s="1"/>
      <c r="DZ96" s="8"/>
      <c r="EA96" s="1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</row>
    <row r="97" spans="1:146" ht="13.5" customHeight="1">
      <c r="A97" s="3"/>
      <c r="B97" s="4"/>
      <c r="C97" s="1"/>
      <c r="D97" s="1"/>
      <c r="E97" s="334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5"/>
      <c r="AZ97" s="6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1"/>
      <c r="DF97" s="7"/>
      <c r="DG97" s="7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8"/>
      <c r="DS97" s="8"/>
      <c r="DT97" s="8"/>
      <c r="DU97" s="8"/>
      <c r="DV97" s="1"/>
      <c r="DW97" s="1"/>
      <c r="DX97" s="1"/>
      <c r="DY97" s="1"/>
      <c r="DZ97" s="8"/>
      <c r="EA97" s="1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</row>
    <row r="98" spans="1:146" ht="13.5" customHeight="1">
      <c r="A98" s="3"/>
      <c r="B98" s="4"/>
      <c r="C98" s="1"/>
      <c r="D98" s="1"/>
      <c r="E98" s="33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5"/>
      <c r="AZ98" s="6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1"/>
      <c r="DF98" s="7"/>
      <c r="DG98" s="7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8"/>
      <c r="DS98" s="8"/>
      <c r="DT98" s="8"/>
      <c r="DU98" s="8"/>
      <c r="DV98" s="1"/>
      <c r="DW98" s="1"/>
      <c r="DX98" s="1"/>
      <c r="DY98" s="1"/>
      <c r="DZ98" s="8"/>
      <c r="EA98" s="1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</row>
    <row r="99" spans="1:146" ht="13.5" customHeight="1">
      <c r="A99" s="3"/>
      <c r="B99" s="4"/>
      <c r="C99" s="1"/>
      <c r="D99" s="1"/>
      <c r="E99" s="33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5"/>
      <c r="AZ99" s="6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1"/>
      <c r="DF99" s="7"/>
      <c r="DG99" s="7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8"/>
      <c r="DS99" s="8"/>
      <c r="DT99" s="8"/>
      <c r="DU99" s="8"/>
      <c r="DV99" s="1"/>
      <c r="DW99" s="1"/>
      <c r="DX99" s="1"/>
      <c r="DY99" s="1"/>
      <c r="DZ99" s="8"/>
      <c r="EA99" s="1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</row>
    <row r="100" spans="1:146" ht="13.5" customHeight="1">
      <c r="A100" s="3"/>
      <c r="B100" s="4"/>
      <c r="C100" s="1"/>
      <c r="D100" s="1"/>
      <c r="E100" s="33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5"/>
      <c r="AZ100" s="6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1"/>
      <c r="DF100" s="7"/>
      <c r="DG100" s="7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8"/>
      <c r="DS100" s="8"/>
      <c r="DT100" s="8"/>
      <c r="DU100" s="8"/>
      <c r="DV100" s="1"/>
      <c r="DW100" s="1"/>
      <c r="DX100" s="1"/>
      <c r="DY100" s="1"/>
      <c r="DZ100" s="8"/>
      <c r="EA100" s="1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</row>
    <row r="101" spans="1:146" ht="13.5" customHeight="1">
      <c r="A101" s="3"/>
      <c r="B101" s="4"/>
      <c r="C101" s="1"/>
      <c r="D101" s="1"/>
      <c r="E101" s="33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5"/>
      <c r="AZ101" s="6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1"/>
      <c r="DF101" s="7"/>
      <c r="DG101" s="7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8"/>
      <c r="DS101" s="8"/>
      <c r="DT101" s="8"/>
      <c r="DU101" s="8"/>
      <c r="DV101" s="1"/>
      <c r="DW101" s="1"/>
      <c r="DX101" s="1"/>
      <c r="DY101" s="1"/>
      <c r="DZ101" s="8"/>
      <c r="EA101" s="1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</row>
    <row r="102" spans="1:146" ht="13.5" customHeight="1">
      <c r="A102" s="3"/>
      <c r="B102" s="4"/>
      <c r="C102" s="1"/>
      <c r="D102" s="1"/>
      <c r="E102" s="33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5"/>
      <c r="AZ102" s="6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1"/>
      <c r="DF102" s="7"/>
      <c r="DG102" s="7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8"/>
      <c r="DS102" s="8"/>
      <c r="DT102" s="8"/>
      <c r="DU102" s="8"/>
      <c r="DV102" s="1"/>
      <c r="DW102" s="1"/>
      <c r="DX102" s="1"/>
      <c r="DY102" s="1"/>
      <c r="DZ102" s="8"/>
      <c r="EA102" s="1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</row>
    <row r="103" spans="1:146" ht="13.5" customHeight="1">
      <c r="A103" s="3"/>
      <c r="B103" s="4"/>
      <c r="C103" s="1"/>
      <c r="D103" s="1"/>
      <c r="E103" s="33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5"/>
      <c r="AZ103" s="6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1"/>
      <c r="DF103" s="7"/>
      <c r="DG103" s="7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8"/>
      <c r="DS103" s="8"/>
      <c r="DT103" s="8"/>
      <c r="DU103" s="8"/>
      <c r="DV103" s="1"/>
      <c r="DW103" s="1"/>
      <c r="DX103" s="1"/>
      <c r="DY103" s="1"/>
      <c r="DZ103" s="8"/>
      <c r="EA103" s="1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</row>
    <row r="104" spans="1:146" ht="13.5" customHeight="1">
      <c r="A104" s="3"/>
      <c r="B104" s="4"/>
      <c r="C104" s="1"/>
      <c r="D104" s="1"/>
      <c r="E104" s="33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5"/>
      <c r="AZ104" s="6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1"/>
      <c r="DF104" s="7"/>
      <c r="DG104" s="7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8"/>
      <c r="DS104" s="8"/>
      <c r="DT104" s="8"/>
      <c r="DU104" s="8"/>
      <c r="DV104" s="1"/>
      <c r="DW104" s="1"/>
      <c r="DX104" s="1"/>
      <c r="DY104" s="1"/>
      <c r="DZ104" s="8"/>
      <c r="EA104" s="1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</row>
    <row r="105" spans="1:146" ht="13.5" customHeight="1">
      <c r="A105" s="3"/>
      <c r="B105" s="4"/>
      <c r="C105" s="1"/>
      <c r="D105" s="1"/>
      <c r="E105" s="334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5"/>
      <c r="AZ105" s="6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1"/>
      <c r="DF105" s="7"/>
      <c r="DG105" s="7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8"/>
      <c r="DS105" s="8"/>
      <c r="DT105" s="8"/>
      <c r="DU105" s="8"/>
      <c r="DV105" s="1"/>
      <c r="DW105" s="1"/>
      <c r="DX105" s="1"/>
      <c r="DY105" s="1"/>
      <c r="DZ105" s="8"/>
      <c r="EA105" s="1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</row>
    <row r="106" spans="1:146" ht="13.5" customHeight="1">
      <c r="A106" s="3"/>
      <c r="B106" s="4"/>
      <c r="C106" s="1"/>
      <c r="D106" s="1"/>
      <c r="E106" s="33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5"/>
      <c r="AZ106" s="6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1"/>
      <c r="DF106" s="7"/>
      <c r="DG106" s="7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8"/>
      <c r="DS106" s="8"/>
      <c r="DT106" s="8"/>
      <c r="DU106" s="8"/>
      <c r="DV106" s="1"/>
      <c r="DW106" s="1"/>
      <c r="DX106" s="1"/>
      <c r="DY106" s="1"/>
      <c r="DZ106" s="8"/>
      <c r="EA106" s="1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</row>
    <row r="107" spans="1:146" ht="13.5" customHeight="1">
      <c r="A107" s="3"/>
      <c r="B107" s="4"/>
      <c r="C107" s="1"/>
      <c r="D107" s="1"/>
      <c r="E107" s="334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5"/>
      <c r="AZ107" s="6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1"/>
      <c r="DF107" s="7"/>
      <c r="DG107" s="7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8"/>
      <c r="DS107" s="8"/>
      <c r="DT107" s="8"/>
      <c r="DU107" s="8"/>
      <c r="DV107" s="1"/>
      <c r="DW107" s="1"/>
      <c r="DX107" s="1"/>
      <c r="DY107" s="1"/>
      <c r="DZ107" s="8"/>
      <c r="EA107" s="1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</row>
    <row r="108" spans="1:146" ht="13.5" customHeight="1">
      <c r="A108" s="3"/>
      <c r="B108" s="4"/>
      <c r="C108" s="1"/>
      <c r="D108" s="1"/>
      <c r="E108" s="33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5"/>
      <c r="AZ108" s="6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1"/>
      <c r="DF108" s="7"/>
      <c r="DG108" s="7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8"/>
      <c r="DS108" s="8"/>
      <c r="DT108" s="8"/>
      <c r="DU108" s="8"/>
      <c r="DV108" s="1"/>
      <c r="DW108" s="1"/>
      <c r="DX108" s="1"/>
      <c r="DY108" s="1"/>
      <c r="DZ108" s="8"/>
      <c r="EA108" s="1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</row>
    <row r="109" spans="1:146" ht="13.5" customHeight="1">
      <c r="A109" s="3"/>
      <c r="B109" s="4"/>
      <c r="C109" s="1"/>
      <c r="D109" s="1"/>
      <c r="E109" s="334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5"/>
      <c r="AZ109" s="6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1"/>
      <c r="DF109" s="7"/>
      <c r="DG109" s="7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8"/>
      <c r="DS109" s="8"/>
      <c r="DT109" s="8"/>
      <c r="DU109" s="8"/>
      <c r="DV109" s="1"/>
      <c r="DW109" s="1"/>
      <c r="DX109" s="1"/>
      <c r="DY109" s="1"/>
      <c r="DZ109" s="8"/>
      <c r="EA109" s="1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</row>
    <row r="110" spans="1:146" ht="13.5" customHeight="1">
      <c r="A110" s="3"/>
      <c r="B110" s="4"/>
      <c r="C110" s="1"/>
      <c r="D110" s="1"/>
      <c r="E110" s="334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5"/>
      <c r="AZ110" s="6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1"/>
      <c r="DF110" s="7"/>
      <c r="DG110" s="7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8"/>
      <c r="DS110" s="8"/>
      <c r="DT110" s="8"/>
      <c r="DU110" s="8"/>
      <c r="DV110" s="1"/>
      <c r="DW110" s="1"/>
      <c r="DX110" s="1"/>
      <c r="DY110" s="1"/>
      <c r="DZ110" s="8"/>
      <c r="EA110" s="1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</row>
    <row r="111" spans="1:146" ht="13.5" customHeight="1">
      <c r="A111" s="3"/>
      <c r="B111" s="4"/>
      <c r="C111" s="1"/>
      <c r="D111" s="1"/>
      <c r="E111" s="33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5"/>
      <c r="AZ111" s="6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1"/>
      <c r="DF111" s="7"/>
      <c r="DG111" s="7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8"/>
      <c r="DS111" s="8"/>
      <c r="DT111" s="8"/>
      <c r="DU111" s="8"/>
      <c r="DV111" s="1"/>
      <c r="DW111" s="1"/>
      <c r="DX111" s="1"/>
      <c r="DY111" s="1"/>
      <c r="DZ111" s="8"/>
      <c r="EA111" s="1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</row>
    <row r="112" spans="1:146" ht="13.5" customHeight="1">
      <c r="A112" s="3"/>
      <c r="B112" s="4"/>
      <c r="C112" s="1"/>
      <c r="D112" s="1"/>
      <c r="E112" s="33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5"/>
      <c r="AZ112" s="6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1"/>
      <c r="DF112" s="7"/>
      <c r="DG112" s="7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8"/>
      <c r="DS112" s="8"/>
      <c r="DT112" s="8"/>
      <c r="DU112" s="8"/>
      <c r="DV112" s="1"/>
      <c r="DW112" s="1"/>
      <c r="DX112" s="1"/>
      <c r="DY112" s="1"/>
      <c r="DZ112" s="8"/>
      <c r="EA112" s="1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</row>
    <row r="113" spans="1:146" ht="13.5" customHeight="1">
      <c r="A113" s="3"/>
      <c r="B113" s="4"/>
      <c r="C113" s="1"/>
      <c r="D113" s="1"/>
      <c r="E113" s="33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5"/>
      <c r="AZ113" s="6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1"/>
      <c r="DF113" s="7"/>
      <c r="DG113" s="7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8"/>
      <c r="DS113" s="8"/>
      <c r="DT113" s="8"/>
      <c r="DU113" s="8"/>
      <c r="DV113" s="1"/>
      <c r="DW113" s="1"/>
      <c r="DX113" s="1"/>
      <c r="DY113" s="1"/>
      <c r="DZ113" s="8"/>
      <c r="EA113" s="1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</row>
    <row r="114" spans="1:146" ht="13.5" customHeight="1">
      <c r="A114" s="3"/>
      <c r="B114" s="4"/>
      <c r="C114" s="1"/>
      <c r="D114" s="1"/>
      <c r="E114" s="33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5"/>
      <c r="AZ114" s="6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1"/>
      <c r="DF114" s="7"/>
      <c r="DG114" s="7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8"/>
      <c r="DS114" s="8"/>
      <c r="DT114" s="8"/>
      <c r="DU114" s="8"/>
      <c r="DV114" s="1"/>
      <c r="DW114" s="1"/>
      <c r="DX114" s="1"/>
      <c r="DY114" s="1"/>
      <c r="DZ114" s="8"/>
      <c r="EA114" s="1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</row>
    <row r="115" spans="1:146" ht="13.5" customHeight="1">
      <c r="A115" s="3"/>
      <c r="B115" s="4"/>
      <c r="C115" s="1"/>
      <c r="D115" s="1"/>
      <c r="E115" s="33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5"/>
      <c r="AZ115" s="6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1"/>
      <c r="DF115" s="7"/>
      <c r="DG115" s="7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8"/>
      <c r="DS115" s="8"/>
      <c r="DT115" s="8"/>
      <c r="DU115" s="8"/>
      <c r="DV115" s="1"/>
      <c r="DW115" s="1"/>
      <c r="DX115" s="1"/>
      <c r="DY115" s="1"/>
      <c r="DZ115" s="8"/>
      <c r="EA115" s="1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</row>
    <row r="116" spans="1:146" ht="13.5" customHeight="1">
      <c r="A116" s="3"/>
      <c r="B116" s="4"/>
      <c r="C116" s="1"/>
      <c r="D116" s="1"/>
      <c r="E116" s="33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5"/>
      <c r="AZ116" s="6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1"/>
      <c r="DF116" s="7"/>
      <c r="DG116" s="7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8"/>
      <c r="DS116" s="8"/>
      <c r="DT116" s="8"/>
      <c r="DU116" s="8"/>
      <c r="DV116" s="1"/>
      <c r="DW116" s="1"/>
      <c r="DX116" s="1"/>
      <c r="DY116" s="1"/>
      <c r="DZ116" s="8"/>
      <c r="EA116" s="1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</row>
    <row r="117" spans="1:146" ht="13.5" customHeight="1">
      <c r="A117" s="3"/>
      <c r="B117" s="4"/>
      <c r="C117" s="1"/>
      <c r="D117" s="1"/>
      <c r="E117" s="33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5"/>
      <c r="AZ117" s="6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1"/>
      <c r="DF117" s="7"/>
      <c r="DG117" s="7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8"/>
      <c r="DS117" s="8"/>
      <c r="DT117" s="8"/>
      <c r="DU117" s="8"/>
      <c r="DV117" s="1"/>
      <c r="DW117" s="1"/>
      <c r="DX117" s="1"/>
      <c r="DY117" s="1"/>
      <c r="DZ117" s="8"/>
      <c r="EA117" s="1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</row>
    <row r="118" spans="1:146" ht="13.5" customHeight="1">
      <c r="A118" s="3"/>
      <c r="B118" s="4"/>
      <c r="C118" s="1"/>
      <c r="D118" s="1"/>
      <c r="E118" s="33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5"/>
      <c r="AZ118" s="6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1"/>
      <c r="DF118" s="7"/>
      <c r="DG118" s="7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8"/>
      <c r="DS118" s="8"/>
      <c r="DT118" s="8"/>
      <c r="DU118" s="8"/>
      <c r="DV118" s="1"/>
      <c r="DW118" s="1"/>
      <c r="DX118" s="1"/>
      <c r="DY118" s="1"/>
      <c r="DZ118" s="8"/>
      <c r="EA118" s="1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</row>
    <row r="119" spans="1:146" ht="13.5" customHeight="1">
      <c r="A119" s="3"/>
      <c r="B119" s="4"/>
      <c r="C119" s="1"/>
      <c r="D119" s="1"/>
      <c r="E119" s="33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5"/>
      <c r="AZ119" s="6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1"/>
      <c r="DF119" s="7"/>
      <c r="DG119" s="7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8"/>
      <c r="DS119" s="8"/>
      <c r="DT119" s="8"/>
      <c r="DU119" s="8"/>
      <c r="DV119" s="1"/>
      <c r="DW119" s="1"/>
      <c r="DX119" s="1"/>
      <c r="DY119" s="1"/>
      <c r="DZ119" s="8"/>
      <c r="EA119" s="1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</row>
    <row r="120" spans="1:146" ht="13.5" customHeight="1">
      <c r="A120" s="3"/>
      <c r="B120" s="4"/>
      <c r="C120" s="1"/>
      <c r="D120" s="1"/>
      <c r="E120" s="334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5"/>
      <c r="AZ120" s="6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1"/>
      <c r="DF120" s="7"/>
      <c r="DG120" s="7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8"/>
      <c r="DS120" s="8"/>
      <c r="DT120" s="8"/>
      <c r="DU120" s="8"/>
      <c r="DV120" s="1"/>
      <c r="DW120" s="1"/>
      <c r="DX120" s="1"/>
      <c r="DY120" s="1"/>
      <c r="DZ120" s="8"/>
      <c r="EA120" s="1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</row>
    <row r="121" spans="1:146" ht="13.5" customHeight="1">
      <c r="A121" s="3"/>
      <c r="B121" s="4"/>
      <c r="C121" s="1"/>
      <c r="D121" s="1"/>
      <c r="E121" s="33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5"/>
      <c r="AZ121" s="6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1"/>
      <c r="DF121" s="7"/>
      <c r="DG121" s="7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8"/>
      <c r="DS121" s="8"/>
      <c r="DT121" s="8"/>
      <c r="DU121" s="8"/>
      <c r="DV121" s="1"/>
      <c r="DW121" s="1"/>
      <c r="DX121" s="1"/>
      <c r="DY121" s="1"/>
      <c r="DZ121" s="8"/>
      <c r="EA121" s="1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</row>
    <row r="122" spans="1:146" ht="13.5" customHeight="1">
      <c r="A122" s="3"/>
      <c r="B122" s="4"/>
      <c r="C122" s="1"/>
      <c r="D122" s="1"/>
      <c r="E122" s="33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5"/>
      <c r="AZ122" s="6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1"/>
      <c r="DF122" s="7"/>
      <c r="DG122" s="7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8"/>
      <c r="DS122" s="8"/>
      <c r="DT122" s="8"/>
      <c r="DU122" s="8"/>
      <c r="DV122" s="1"/>
      <c r="DW122" s="1"/>
      <c r="DX122" s="1"/>
      <c r="DY122" s="1"/>
      <c r="DZ122" s="8"/>
      <c r="EA122" s="1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</row>
    <row r="123" spans="1:146" ht="13.5" customHeight="1">
      <c r="A123" s="3"/>
      <c r="B123" s="4"/>
      <c r="C123" s="1"/>
      <c r="D123" s="1"/>
      <c r="E123" s="33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5"/>
      <c r="AZ123" s="6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1"/>
      <c r="DF123" s="7"/>
      <c r="DG123" s="7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8"/>
      <c r="DS123" s="8"/>
      <c r="DT123" s="8"/>
      <c r="DU123" s="8"/>
      <c r="DV123" s="1"/>
      <c r="DW123" s="1"/>
      <c r="DX123" s="1"/>
      <c r="DY123" s="1"/>
      <c r="DZ123" s="8"/>
      <c r="EA123" s="1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</row>
    <row r="124" spans="1:146" ht="13.5" customHeight="1">
      <c r="A124" s="3"/>
      <c r="B124" s="4"/>
      <c r="C124" s="1"/>
      <c r="D124" s="1"/>
      <c r="E124" s="33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5"/>
      <c r="AZ124" s="6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1"/>
      <c r="DF124" s="7"/>
      <c r="DG124" s="7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8"/>
      <c r="DS124" s="8"/>
      <c r="DT124" s="8"/>
      <c r="DU124" s="8"/>
      <c r="DV124" s="1"/>
      <c r="DW124" s="1"/>
      <c r="DX124" s="1"/>
      <c r="DY124" s="1"/>
      <c r="DZ124" s="8"/>
      <c r="EA124" s="1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</row>
    <row r="125" spans="1:146" ht="13.5" customHeight="1">
      <c r="A125" s="3"/>
      <c r="B125" s="4"/>
      <c r="C125" s="1"/>
      <c r="D125" s="1"/>
      <c r="E125" s="33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5"/>
      <c r="AZ125" s="6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1"/>
      <c r="DF125" s="7"/>
      <c r="DG125" s="7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8"/>
      <c r="DS125" s="8"/>
      <c r="DT125" s="8"/>
      <c r="DU125" s="8"/>
      <c r="DV125" s="1"/>
      <c r="DW125" s="1"/>
      <c r="DX125" s="1"/>
      <c r="DY125" s="1"/>
      <c r="DZ125" s="8"/>
      <c r="EA125" s="1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</row>
    <row r="126" spans="1:146" ht="13.5" customHeight="1">
      <c r="A126" s="3"/>
      <c r="B126" s="4"/>
      <c r="C126" s="1"/>
      <c r="D126" s="1"/>
      <c r="E126" s="33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5"/>
      <c r="AZ126" s="6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1"/>
      <c r="DF126" s="7"/>
      <c r="DG126" s="7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8"/>
      <c r="DS126" s="8"/>
      <c r="DT126" s="8"/>
      <c r="DU126" s="8"/>
      <c r="DV126" s="1"/>
      <c r="DW126" s="1"/>
      <c r="DX126" s="1"/>
      <c r="DY126" s="1"/>
      <c r="DZ126" s="8"/>
      <c r="EA126" s="1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</row>
    <row r="127" spans="1:146" ht="13.5" customHeight="1">
      <c r="A127" s="3"/>
      <c r="B127" s="4"/>
      <c r="C127" s="1"/>
      <c r="D127" s="1"/>
      <c r="E127" s="33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5"/>
      <c r="AZ127" s="6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1"/>
      <c r="DF127" s="7"/>
      <c r="DG127" s="7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8"/>
      <c r="DS127" s="8"/>
      <c r="DT127" s="8"/>
      <c r="DU127" s="8"/>
      <c r="DV127" s="1"/>
      <c r="DW127" s="1"/>
      <c r="DX127" s="1"/>
      <c r="DY127" s="1"/>
      <c r="DZ127" s="8"/>
      <c r="EA127" s="1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</row>
    <row r="128" spans="1:146" ht="13.5" customHeight="1">
      <c r="A128" s="3"/>
      <c r="B128" s="4"/>
      <c r="C128" s="1"/>
      <c r="D128" s="1"/>
      <c r="E128" s="33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5"/>
      <c r="AZ128" s="6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1"/>
      <c r="DF128" s="7"/>
      <c r="DG128" s="7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8"/>
      <c r="DS128" s="8"/>
      <c r="DT128" s="8"/>
      <c r="DU128" s="8"/>
      <c r="DV128" s="1"/>
      <c r="DW128" s="1"/>
      <c r="DX128" s="1"/>
      <c r="DY128" s="1"/>
      <c r="DZ128" s="8"/>
      <c r="EA128" s="1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</row>
    <row r="129" spans="1:146" ht="13.5" customHeight="1">
      <c r="A129" s="3"/>
      <c r="B129" s="4"/>
      <c r="C129" s="1"/>
      <c r="D129" s="1"/>
      <c r="E129" s="33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5"/>
      <c r="AZ129" s="6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1"/>
      <c r="DF129" s="7"/>
      <c r="DG129" s="7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8"/>
      <c r="DS129" s="8"/>
      <c r="DT129" s="8"/>
      <c r="DU129" s="8"/>
      <c r="DV129" s="1"/>
      <c r="DW129" s="1"/>
      <c r="DX129" s="1"/>
      <c r="DY129" s="1"/>
      <c r="DZ129" s="8"/>
      <c r="EA129" s="1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</row>
    <row r="130" spans="1:146" ht="13.5" customHeight="1">
      <c r="A130" s="3"/>
      <c r="B130" s="4"/>
      <c r="C130" s="1"/>
      <c r="D130" s="1"/>
      <c r="E130" s="33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5"/>
      <c r="AZ130" s="6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1"/>
      <c r="DF130" s="7"/>
      <c r="DG130" s="7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8"/>
      <c r="DS130" s="8"/>
      <c r="DT130" s="8"/>
      <c r="DU130" s="8"/>
      <c r="DV130" s="1"/>
      <c r="DW130" s="1"/>
      <c r="DX130" s="1"/>
      <c r="DY130" s="1"/>
      <c r="DZ130" s="8"/>
      <c r="EA130" s="1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</row>
    <row r="131" spans="1:146" ht="13.5" customHeight="1">
      <c r="A131" s="3"/>
      <c r="B131" s="4"/>
      <c r="C131" s="1"/>
      <c r="D131" s="1"/>
      <c r="E131" s="33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5"/>
      <c r="AZ131" s="6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1"/>
      <c r="DF131" s="7"/>
      <c r="DG131" s="7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8"/>
      <c r="DS131" s="8"/>
      <c r="DT131" s="8"/>
      <c r="DU131" s="8"/>
      <c r="DV131" s="1"/>
      <c r="DW131" s="1"/>
      <c r="DX131" s="1"/>
      <c r="DY131" s="1"/>
      <c r="DZ131" s="8"/>
      <c r="EA131" s="1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</row>
    <row r="132" spans="1:146" ht="13.5" customHeight="1">
      <c r="A132" s="3"/>
      <c r="B132" s="4"/>
      <c r="C132" s="1"/>
      <c r="D132" s="1"/>
      <c r="E132" s="33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5"/>
      <c r="AZ132" s="6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1"/>
      <c r="DF132" s="7"/>
      <c r="DG132" s="7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8"/>
      <c r="DS132" s="8"/>
      <c r="DT132" s="8"/>
      <c r="DU132" s="8"/>
      <c r="DV132" s="1"/>
      <c r="DW132" s="1"/>
      <c r="DX132" s="1"/>
      <c r="DY132" s="1"/>
      <c r="DZ132" s="8"/>
      <c r="EA132" s="1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</row>
    <row r="133" spans="1:146" ht="13.5" customHeight="1">
      <c r="A133" s="3"/>
      <c r="B133" s="4"/>
      <c r="C133" s="1"/>
      <c r="D133" s="1"/>
      <c r="E133" s="33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5"/>
      <c r="AZ133" s="6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1"/>
      <c r="DF133" s="7"/>
      <c r="DG133" s="7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8"/>
      <c r="DS133" s="8"/>
      <c r="DT133" s="8"/>
      <c r="DU133" s="8"/>
      <c r="DV133" s="1"/>
      <c r="DW133" s="1"/>
      <c r="DX133" s="1"/>
      <c r="DY133" s="1"/>
      <c r="DZ133" s="8"/>
      <c r="EA133" s="1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</row>
    <row r="134" spans="1:146" ht="13.5" customHeight="1">
      <c r="A134" s="3"/>
      <c r="B134" s="4"/>
      <c r="C134" s="1"/>
      <c r="D134" s="1"/>
      <c r="E134" s="334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5"/>
      <c r="AZ134" s="6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1"/>
      <c r="DF134" s="7"/>
      <c r="DG134" s="7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8"/>
      <c r="DS134" s="8"/>
      <c r="DT134" s="8"/>
      <c r="DU134" s="8"/>
      <c r="DV134" s="1"/>
      <c r="DW134" s="1"/>
      <c r="DX134" s="1"/>
      <c r="DY134" s="1"/>
      <c r="DZ134" s="8"/>
      <c r="EA134" s="1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</row>
    <row r="135" spans="1:146" ht="13.5" customHeight="1">
      <c r="A135" s="3"/>
      <c r="B135" s="4"/>
      <c r="C135" s="1"/>
      <c r="D135" s="1"/>
      <c r="E135" s="33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5"/>
      <c r="AZ135" s="6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1"/>
      <c r="DF135" s="7"/>
      <c r="DG135" s="7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8"/>
      <c r="DS135" s="8"/>
      <c r="DT135" s="8"/>
      <c r="DU135" s="8"/>
      <c r="DV135" s="1"/>
      <c r="DW135" s="1"/>
      <c r="DX135" s="1"/>
      <c r="DY135" s="1"/>
      <c r="DZ135" s="8"/>
      <c r="EA135" s="1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</row>
    <row r="136" spans="1:146" ht="13.5" customHeight="1">
      <c r="A136" s="3"/>
      <c r="B136" s="4"/>
      <c r="C136" s="1"/>
      <c r="D136" s="1"/>
      <c r="E136" s="334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5"/>
      <c r="AZ136" s="6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1"/>
      <c r="DF136" s="7"/>
      <c r="DG136" s="7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8"/>
      <c r="DS136" s="8"/>
      <c r="DT136" s="8"/>
      <c r="DU136" s="8"/>
      <c r="DV136" s="1"/>
      <c r="DW136" s="1"/>
      <c r="DX136" s="1"/>
      <c r="DY136" s="1"/>
      <c r="DZ136" s="8"/>
      <c r="EA136" s="1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</row>
    <row r="137" spans="1:146" ht="13.5" customHeight="1">
      <c r="A137" s="3"/>
      <c r="B137" s="4"/>
      <c r="C137" s="1"/>
      <c r="D137" s="1"/>
      <c r="E137" s="33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5"/>
      <c r="AZ137" s="6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1"/>
      <c r="DF137" s="7"/>
      <c r="DG137" s="7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8"/>
      <c r="DS137" s="8"/>
      <c r="DT137" s="8"/>
      <c r="DU137" s="8"/>
      <c r="DV137" s="1"/>
      <c r="DW137" s="1"/>
      <c r="DX137" s="1"/>
      <c r="DY137" s="1"/>
      <c r="DZ137" s="8"/>
      <c r="EA137" s="1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</row>
    <row r="138" spans="1:146" ht="13.5" customHeight="1">
      <c r="A138" s="3"/>
      <c r="B138" s="4"/>
      <c r="C138" s="1"/>
      <c r="D138" s="1"/>
      <c r="E138" s="33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5"/>
      <c r="AZ138" s="6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1"/>
      <c r="DF138" s="7"/>
      <c r="DG138" s="7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8"/>
      <c r="DS138" s="8"/>
      <c r="DT138" s="8"/>
      <c r="DU138" s="8"/>
      <c r="DV138" s="1"/>
      <c r="DW138" s="1"/>
      <c r="DX138" s="1"/>
      <c r="DY138" s="1"/>
      <c r="DZ138" s="8"/>
      <c r="EA138" s="1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</row>
    <row r="139" spans="1:146" ht="13.5" customHeight="1">
      <c r="A139" s="3"/>
      <c r="B139" s="4"/>
      <c r="C139" s="1"/>
      <c r="D139" s="1"/>
      <c r="E139" s="33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5"/>
      <c r="AZ139" s="6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1"/>
      <c r="DF139" s="7"/>
      <c r="DG139" s="7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8"/>
      <c r="DS139" s="8"/>
      <c r="DT139" s="8"/>
      <c r="DU139" s="8"/>
      <c r="DV139" s="1"/>
      <c r="DW139" s="1"/>
      <c r="DX139" s="1"/>
      <c r="DY139" s="1"/>
      <c r="DZ139" s="8"/>
      <c r="EA139" s="1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</row>
    <row r="140" spans="1:146" ht="13.5" customHeight="1">
      <c r="A140" s="3"/>
      <c r="B140" s="4"/>
      <c r="C140" s="1"/>
      <c r="D140" s="1"/>
      <c r="E140" s="33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5"/>
      <c r="AZ140" s="6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1"/>
      <c r="DF140" s="7"/>
      <c r="DG140" s="7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8"/>
      <c r="DS140" s="8"/>
      <c r="DT140" s="8"/>
      <c r="DU140" s="8"/>
      <c r="DV140" s="1"/>
      <c r="DW140" s="1"/>
      <c r="DX140" s="1"/>
      <c r="DY140" s="1"/>
      <c r="DZ140" s="8"/>
      <c r="EA140" s="1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</row>
    <row r="141" spans="1:146" ht="13.5" customHeight="1">
      <c r="A141" s="3"/>
      <c r="B141" s="4"/>
      <c r="C141" s="1"/>
      <c r="D141" s="1"/>
      <c r="E141" s="334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5"/>
      <c r="AZ141" s="6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1"/>
      <c r="DF141" s="7"/>
      <c r="DG141" s="7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8"/>
      <c r="DS141" s="8"/>
      <c r="DT141" s="8"/>
      <c r="DU141" s="8"/>
      <c r="DV141" s="1"/>
      <c r="DW141" s="1"/>
      <c r="DX141" s="1"/>
      <c r="DY141" s="1"/>
      <c r="DZ141" s="8"/>
      <c r="EA141" s="1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</row>
    <row r="142" spans="1:146" ht="13.5" customHeight="1">
      <c r="A142" s="3"/>
      <c r="B142" s="4"/>
      <c r="C142" s="1"/>
      <c r="D142" s="1"/>
      <c r="E142" s="334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5"/>
      <c r="AZ142" s="6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1"/>
      <c r="DF142" s="7"/>
      <c r="DG142" s="7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8"/>
      <c r="DS142" s="8"/>
      <c r="DT142" s="8"/>
      <c r="DU142" s="8"/>
      <c r="DV142" s="1"/>
      <c r="DW142" s="1"/>
      <c r="DX142" s="1"/>
      <c r="DY142" s="1"/>
      <c r="DZ142" s="8"/>
      <c r="EA142" s="1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</row>
    <row r="143" spans="1:146" ht="13.5" customHeight="1">
      <c r="A143" s="3"/>
      <c r="B143" s="4"/>
      <c r="C143" s="1"/>
      <c r="D143" s="1"/>
      <c r="E143" s="334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5"/>
      <c r="AZ143" s="6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1"/>
      <c r="DF143" s="7"/>
      <c r="DG143" s="7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8"/>
      <c r="DS143" s="8"/>
      <c r="DT143" s="8"/>
      <c r="DU143" s="8"/>
      <c r="DV143" s="1"/>
      <c r="DW143" s="1"/>
      <c r="DX143" s="1"/>
      <c r="DY143" s="1"/>
      <c r="DZ143" s="8"/>
      <c r="EA143" s="1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</row>
    <row r="144" spans="1:146" ht="13.5" customHeight="1">
      <c r="A144" s="3"/>
      <c r="B144" s="4"/>
      <c r="C144" s="1"/>
      <c r="D144" s="1"/>
      <c r="E144" s="334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5"/>
      <c r="AZ144" s="6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1"/>
      <c r="DF144" s="7"/>
      <c r="DG144" s="7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8"/>
      <c r="DS144" s="8"/>
      <c r="DT144" s="8"/>
      <c r="DU144" s="8"/>
      <c r="DV144" s="1"/>
      <c r="DW144" s="1"/>
      <c r="DX144" s="1"/>
      <c r="DY144" s="1"/>
      <c r="DZ144" s="8"/>
      <c r="EA144" s="1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</row>
    <row r="145" spans="1:146" ht="13.5" customHeight="1">
      <c r="A145" s="3"/>
      <c r="B145" s="4"/>
      <c r="C145" s="1"/>
      <c r="D145" s="1"/>
      <c r="E145" s="334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5"/>
      <c r="AZ145" s="6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1"/>
      <c r="DF145" s="7"/>
      <c r="DG145" s="7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8"/>
      <c r="DS145" s="8"/>
      <c r="DT145" s="8"/>
      <c r="DU145" s="8"/>
      <c r="DV145" s="1"/>
      <c r="DW145" s="1"/>
      <c r="DX145" s="1"/>
      <c r="DY145" s="1"/>
      <c r="DZ145" s="8"/>
      <c r="EA145" s="1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</row>
    <row r="146" spans="1:146" ht="13.5" customHeight="1">
      <c r="A146" s="3"/>
      <c r="B146" s="4"/>
      <c r="C146" s="1"/>
      <c r="D146" s="1"/>
      <c r="E146" s="334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5"/>
      <c r="AZ146" s="6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1"/>
      <c r="DF146" s="7"/>
      <c r="DG146" s="7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8"/>
      <c r="DS146" s="8"/>
      <c r="DT146" s="8"/>
      <c r="DU146" s="8"/>
      <c r="DV146" s="1"/>
      <c r="DW146" s="1"/>
      <c r="DX146" s="1"/>
      <c r="DY146" s="1"/>
      <c r="DZ146" s="8"/>
      <c r="EA146" s="1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</row>
    <row r="147" spans="1:146" ht="13.5" customHeight="1">
      <c r="A147" s="3"/>
      <c r="B147" s="4"/>
      <c r="C147" s="1"/>
      <c r="D147" s="1"/>
      <c r="E147" s="334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5"/>
      <c r="AZ147" s="6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1"/>
      <c r="DF147" s="7"/>
      <c r="DG147" s="7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8"/>
      <c r="DS147" s="8"/>
      <c r="DT147" s="8"/>
      <c r="DU147" s="8"/>
      <c r="DV147" s="1"/>
      <c r="DW147" s="1"/>
      <c r="DX147" s="1"/>
      <c r="DY147" s="1"/>
      <c r="DZ147" s="8"/>
      <c r="EA147" s="1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</row>
    <row r="148" spans="1:146" ht="13.5" customHeight="1">
      <c r="A148" s="3"/>
      <c r="B148" s="4"/>
      <c r="C148" s="1"/>
      <c r="D148" s="1"/>
      <c r="E148" s="334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5"/>
      <c r="AZ148" s="6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1"/>
      <c r="DF148" s="7"/>
      <c r="DG148" s="7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8"/>
      <c r="DS148" s="8"/>
      <c r="DT148" s="8"/>
      <c r="DU148" s="8"/>
      <c r="DV148" s="1"/>
      <c r="DW148" s="1"/>
      <c r="DX148" s="1"/>
      <c r="DY148" s="1"/>
      <c r="DZ148" s="8"/>
      <c r="EA148" s="1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</row>
    <row r="149" spans="1:146" ht="13.5" customHeight="1">
      <c r="A149" s="3"/>
      <c r="B149" s="4"/>
      <c r="C149" s="1"/>
      <c r="D149" s="1"/>
      <c r="E149" s="334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5"/>
      <c r="AZ149" s="6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1"/>
      <c r="DF149" s="7"/>
      <c r="DG149" s="7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8"/>
      <c r="DS149" s="8"/>
      <c r="DT149" s="8"/>
      <c r="DU149" s="8"/>
      <c r="DV149" s="1"/>
      <c r="DW149" s="1"/>
      <c r="DX149" s="1"/>
      <c r="DY149" s="1"/>
      <c r="DZ149" s="8"/>
      <c r="EA149" s="1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</row>
    <row r="150" spans="1:146" ht="13.5" customHeight="1">
      <c r="A150" s="3"/>
      <c r="B150" s="4"/>
      <c r="C150" s="1"/>
      <c r="D150" s="1"/>
      <c r="E150" s="334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5"/>
      <c r="AZ150" s="6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1"/>
      <c r="DF150" s="7"/>
      <c r="DG150" s="7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8"/>
      <c r="DS150" s="8"/>
      <c r="DT150" s="8"/>
      <c r="DU150" s="8"/>
      <c r="DV150" s="1"/>
      <c r="DW150" s="1"/>
      <c r="DX150" s="1"/>
      <c r="DY150" s="1"/>
      <c r="DZ150" s="8"/>
      <c r="EA150" s="1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</row>
    <row r="151" spans="1:146" ht="13.5" customHeight="1">
      <c r="A151" s="3"/>
      <c r="B151" s="4"/>
      <c r="C151" s="1"/>
      <c r="D151" s="1"/>
      <c r="E151" s="334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5"/>
      <c r="AZ151" s="6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1"/>
      <c r="DF151" s="7"/>
      <c r="DG151" s="7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8"/>
      <c r="DS151" s="8"/>
      <c r="DT151" s="8"/>
      <c r="DU151" s="8"/>
      <c r="DV151" s="1"/>
      <c r="DW151" s="1"/>
      <c r="DX151" s="1"/>
      <c r="DY151" s="1"/>
      <c r="DZ151" s="8"/>
      <c r="EA151" s="1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</row>
    <row r="152" spans="1:146" ht="13.5" customHeight="1">
      <c r="A152" s="3"/>
      <c r="B152" s="4"/>
      <c r="C152" s="1"/>
      <c r="D152" s="1"/>
      <c r="E152" s="334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5"/>
      <c r="AZ152" s="6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1"/>
      <c r="DF152" s="7"/>
      <c r="DG152" s="7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8"/>
      <c r="DS152" s="8"/>
      <c r="DT152" s="8"/>
      <c r="DU152" s="8"/>
      <c r="DV152" s="1"/>
      <c r="DW152" s="1"/>
      <c r="DX152" s="1"/>
      <c r="DY152" s="1"/>
      <c r="DZ152" s="8"/>
      <c r="EA152" s="1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</row>
    <row r="153" spans="1:146" ht="13.5" customHeight="1">
      <c r="A153" s="3"/>
      <c r="B153" s="4"/>
      <c r="C153" s="1"/>
      <c r="D153" s="1"/>
      <c r="E153" s="334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5"/>
      <c r="AZ153" s="6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1"/>
      <c r="DF153" s="7"/>
      <c r="DG153" s="7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8"/>
      <c r="DS153" s="8"/>
      <c r="DT153" s="8"/>
      <c r="DU153" s="8"/>
      <c r="DV153" s="1"/>
      <c r="DW153" s="1"/>
      <c r="DX153" s="1"/>
      <c r="DY153" s="1"/>
      <c r="DZ153" s="8"/>
      <c r="EA153" s="1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</row>
    <row r="154" spans="1:146" ht="13.5" customHeight="1">
      <c r="A154" s="3"/>
      <c r="B154" s="4"/>
      <c r="C154" s="1"/>
      <c r="D154" s="1"/>
      <c r="E154" s="334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5"/>
      <c r="AZ154" s="6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1"/>
      <c r="DF154" s="7"/>
      <c r="DG154" s="7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8"/>
      <c r="DS154" s="8"/>
      <c r="DT154" s="8"/>
      <c r="DU154" s="8"/>
      <c r="DV154" s="1"/>
      <c r="DW154" s="1"/>
      <c r="DX154" s="1"/>
      <c r="DY154" s="1"/>
      <c r="DZ154" s="8"/>
      <c r="EA154" s="1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</row>
    <row r="155" spans="1:146" ht="13.5" customHeight="1">
      <c r="A155" s="3"/>
      <c r="B155" s="4"/>
      <c r="C155" s="1"/>
      <c r="D155" s="1"/>
      <c r="E155" s="334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5"/>
      <c r="AZ155" s="6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1"/>
      <c r="DF155" s="7"/>
      <c r="DG155" s="7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8"/>
      <c r="DS155" s="8"/>
      <c r="DT155" s="8"/>
      <c r="DU155" s="8"/>
      <c r="DV155" s="1"/>
      <c r="DW155" s="1"/>
      <c r="DX155" s="1"/>
      <c r="DY155" s="1"/>
      <c r="DZ155" s="8"/>
      <c r="EA155" s="1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</row>
    <row r="156" spans="1:146" ht="13.5" customHeight="1">
      <c r="A156" s="3"/>
      <c r="B156" s="4"/>
      <c r="C156" s="1"/>
      <c r="D156" s="1"/>
      <c r="E156" s="334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5"/>
      <c r="AZ156" s="6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1"/>
      <c r="DF156" s="7"/>
      <c r="DG156" s="7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8"/>
      <c r="DS156" s="8"/>
      <c r="DT156" s="8"/>
      <c r="DU156" s="8"/>
      <c r="DV156" s="1"/>
      <c r="DW156" s="1"/>
      <c r="DX156" s="1"/>
      <c r="DY156" s="1"/>
      <c r="DZ156" s="8"/>
      <c r="EA156" s="1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</row>
    <row r="157" spans="1:146" ht="13.5" customHeight="1">
      <c r="A157" s="3"/>
      <c r="B157" s="4"/>
      <c r="C157" s="1"/>
      <c r="D157" s="1"/>
      <c r="E157" s="334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5"/>
      <c r="AZ157" s="6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1"/>
      <c r="DF157" s="7"/>
      <c r="DG157" s="7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8"/>
      <c r="DS157" s="8"/>
      <c r="DT157" s="8"/>
      <c r="DU157" s="8"/>
      <c r="DV157" s="1"/>
      <c r="DW157" s="1"/>
      <c r="DX157" s="1"/>
      <c r="DY157" s="1"/>
      <c r="DZ157" s="8"/>
      <c r="EA157" s="1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</row>
    <row r="158" spans="1:146" ht="13.5" customHeight="1">
      <c r="A158" s="3"/>
      <c r="B158" s="4"/>
      <c r="C158" s="1"/>
      <c r="D158" s="1"/>
      <c r="E158" s="334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5"/>
      <c r="AZ158" s="6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1"/>
      <c r="DF158" s="7"/>
      <c r="DG158" s="7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8"/>
      <c r="DS158" s="8"/>
      <c r="DT158" s="8"/>
      <c r="DU158" s="8"/>
      <c r="DV158" s="1"/>
      <c r="DW158" s="1"/>
      <c r="DX158" s="1"/>
      <c r="DY158" s="1"/>
      <c r="DZ158" s="8"/>
      <c r="EA158" s="1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</row>
    <row r="159" spans="1:146" ht="13.5" customHeight="1">
      <c r="A159" s="3"/>
      <c r="B159" s="4"/>
      <c r="C159" s="1"/>
      <c r="D159" s="1"/>
      <c r="E159" s="334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5"/>
      <c r="AZ159" s="6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1"/>
      <c r="DF159" s="7"/>
      <c r="DG159" s="7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8"/>
      <c r="DS159" s="8"/>
      <c r="DT159" s="8"/>
      <c r="DU159" s="8"/>
      <c r="DV159" s="1"/>
      <c r="DW159" s="1"/>
      <c r="DX159" s="1"/>
      <c r="DY159" s="1"/>
      <c r="DZ159" s="8"/>
      <c r="EA159" s="1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</row>
    <row r="160" spans="1:146" ht="13.5" customHeight="1">
      <c r="A160" s="3"/>
      <c r="B160" s="4"/>
      <c r="C160" s="1"/>
      <c r="D160" s="1"/>
      <c r="E160" s="334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5"/>
      <c r="AZ160" s="6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1"/>
      <c r="DF160" s="7"/>
      <c r="DG160" s="7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8"/>
      <c r="DS160" s="8"/>
      <c r="DT160" s="8"/>
      <c r="DU160" s="8"/>
      <c r="DV160" s="1"/>
      <c r="DW160" s="1"/>
      <c r="DX160" s="1"/>
      <c r="DY160" s="1"/>
      <c r="DZ160" s="8"/>
      <c r="EA160" s="1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</row>
    <row r="161" spans="1:146" ht="13.5" customHeight="1">
      <c r="A161" s="3"/>
      <c r="B161" s="4"/>
      <c r="C161" s="1"/>
      <c r="D161" s="1"/>
      <c r="E161" s="334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5"/>
      <c r="AZ161" s="6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1"/>
      <c r="DF161" s="7"/>
      <c r="DG161" s="7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8"/>
      <c r="DS161" s="8"/>
      <c r="DT161" s="8"/>
      <c r="DU161" s="8"/>
      <c r="DV161" s="1"/>
      <c r="DW161" s="1"/>
      <c r="DX161" s="1"/>
      <c r="DY161" s="1"/>
      <c r="DZ161" s="8"/>
      <c r="EA161" s="1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</row>
    <row r="162" spans="1:146" ht="13.5" customHeight="1">
      <c r="A162" s="3"/>
      <c r="B162" s="4"/>
      <c r="C162" s="1"/>
      <c r="D162" s="1"/>
      <c r="E162" s="334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5"/>
      <c r="AZ162" s="6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1"/>
      <c r="DF162" s="7"/>
      <c r="DG162" s="7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8"/>
      <c r="DS162" s="8"/>
      <c r="DT162" s="8"/>
      <c r="DU162" s="8"/>
      <c r="DV162" s="1"/>
      <c r="DW162" s="1"/>
      <c r="DX162" s="1"/>
      <c r="DY162" s="1"/>
      <c r="DZ162" s="8"/>
      <c r="EA162" s="1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</row>
    <row r="163" spans="1:146" ht="13.5" customHeight="1">
      <c r="A163" s="3"/>
      <c r="B163" s="4"/>
      <c r="C163" s="1"/>
      <c r="D163" s="1"/>
      <c r="E163" s="334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5"/>
      <c r="AZ163" s="6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1"/>
      <c r="DF163" s="7"/>
      <c r="DG163" s="7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8"/>
      <c r="DS163" s="8"/>
      <c r="DT163" s="8"/>
      <c r="DU163" s="8"/>
      <c r="DV163" s="1"/>
      <c r="DW163" s="1"/>
      <c r="DX163" s="1"/>
      <c r="DY163" s="1"/>
      <c r="DZ163" s="8"/>
      <c r="EA163" s="1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</row>
    <row r="164" spans="1:146" ht="13.5" customHeight="1">
      <c r="A164" s="3"/>
      <c r="B164" s="4"/>
      <c r="C164" s="1"/>
      <c r="D164" s="1"/>
      <c r="E164" s="334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5"/>
      <c r="AZ164" s="6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1"/>
      <c r="DF164" s="7"/>
      <c r="DG164" s="7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8"/>
      <c r="DS164" s="8"/>
      <c r="DT164" s="8"/>
      <c r="DU164" s="8"/>
      <c r="DV164" s="1"/>
      <c r="DW164" s="1"/>
      <c r="DX164" s="1"/>
      <c r="DY164" s="1"/>
      <c r="DZ164" s="8"/>
      <c r="EA164" s="1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</row>
    <row r="165" spans="1:146" ht="13.5" customHeight="1">
      <c r="A165" s="3"/>
      <c r="B165" s="4"/>
      <c r="C165" s="1"/>
      <c r="D165" s="1"/>
      <c r="E165" s="334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5"/>
      <c r="AZ165" s="6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1"/>
      <c r="DF165" s="7"/>
      <c r="DG165" s="7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8"/>
      <c r="DS165" s="8"/>
      <c r="DT165" s="8"/>
      <c r="DU165" s="8"/>
      <c r="DV165" s="1"/>
      <c r="DW165" s="1"/>
      <c r="DX165" s="1"/>
      <c r="DY165" s="1"/>
      <c r="DZ165" s="8"/>
      <c r="EA165" s="1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</row>
    <row r="166" spans="1:146" ht="13.5" customHeight="1">
      <c r="A166" s="3"/>
      <c r="B166" s="4"/>
      <c r="C166" s="1"/>
      <c r="D166" s="1"/>
      <c r="E166" s="334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5"/>
      <c r="AZ166" s="6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1"/>
      <c r="DF166" s="7"/>
      <c r="DG166" s="7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8"/>
      <c r="DS166" s="8"/>
      <c r="DT166" s="8"/>
      <c r="DU166" s="8"/>
      <c r="DV166" s="1"/>
      <c r="DW166" s="1"/>
      <c r="DX166" s="1"/>
      <c r="DY166" s="1"/>
      <c r="DZ166" s="8"/>
      <c r="EA166" s="1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</row>
    <row r="167" spans="1:146" ht="13.5" customHeight="1">
      <c r="A167" s="3"/>
      <c r="B167" s="4"/>
      <c r="C167" s="1"/>
      <c r="D167" s="1"/>
      <c r="E167" s="334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5"/>
      <c r="AZ167" s="6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1"/>
      <c r="DF167" s="7"/>
      <c r="DG167" s="7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8"/>
      <c r="DS167" s="8"/>
      <c r="DT167" s="8"/>
      <c r="DU167" s="8"/>
      <c r="DV167" s="1"/>
      <c r="DW167" s="1"/>
      <c r="DX167" s="1"/>
      <c r="DY167" s="1"/>
      <c r="DZ167" s="8"/>
      <c r="EA167" s="1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</row>
    <row r="168" spans="1:146" ht="13.5" customHeight="1">
      <c r="A168" s="3"/>
      <c r="B168" s="4"/>
      <c r="C168" s="1"/>
      <c r="D168" s="1"/>
      <c r="E168" s="334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5"/>
      <c r="AZ168" s="6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1"/>
      <c r="DF168" s="7"/>
      <c r="DG168" s="7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8"/>
      <c r="DS168" s="8"/>
      <c r="DT168" s="8"/>
      <c r="DU168" s="8"/>
      <c r="DV168" s="1"/>
      <c r="DW168" s="1"/>
      <c r="DX168" s="1"/>
      <c r="DY168" s="1"/>
      <c r="DZ168" s="8"/>
      <c r="EA168" s="1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</row>
    <row r="169" spans="1:146" ht="13.5" customHeight="1">
      <c r="A169" s="3"/>
      <c r="B169" s="4"/>
      <c r="C169" s="1"/>
      <c r="D169" s="1"/>
      <c r="E169" s="334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5"/>
      <c r="AZ169" s="6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1"/>
      <c r="DF169" s="7"/>
      <c r="DG169" s="7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8"/>
      <c r="DS169" s="8"/>
      <c r="DT169" s="8"/>
      <c r="DU169" s="8"/>
      <c r="DV169" s="1"/>
      <c r="DW169" s="1"/>
      <c r="DX169" s="1"/>
      <c r="DY169" s="1"/>
      <c r="DZ169" s="8"/>
      <c r="EA169" s="1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</row>
    <row r="170" spans="1:146" ht="13.5" customHeight="1">
      <c r="A170" s="3"/>
      <c r="B170" s="4"/>
      <c r="C170" s="1"/>
      <c r="D170" s="1"/>
      <c r="E170" s="334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5"/>
      <c r="AZ170" s="6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1"/>
      <c r="DF170" s="7"/>
      <c r="DG170" s="7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8"/>
      <c r="DS170" s="8"/>
      <c r="DT170" s="8"/>
      <c r="DU170" s="8"/>
      <c r="DV170" s="1"/>
      <c r="DW170" s="1"/>
      <c r="DX170" s="1"/>
      <c r="DY170" s="1"/>
      <c r="DZ170" s="8"/>
      <c r="EA170" s="1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</row>
    <row r="171" spans="1:146" ht="13.5" customHeight="1">
      <c r="A171" s="3"/>
      <c r="B171" s="4"/>
      <c r="C171" s="1"/>
      <c r="D171" s="1"/>
      <c r="E171" s="334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5"/>
      <c r="AZ171" s="6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1"/>
      <c r="DF171" s="7"/>
      <c r="DG171" s="7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8"/>
      <c r="DS171" s="8"/>
      <c r="DT171" s="8"/>
      <c r="DU171" s="8"/>
      <c r="DV171" s="1"/>
      <c r="DW171" s="1"/>
      <c r="DX171" s="1"/>
      <c r="DY171" s="1"/>
      <c r="DZ171" s="8"/>
      <c r="EA171" s="1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</row>
    <row r="172" spans="1:146" ht="13.5" customHeight="1">
      <c r="A172" s="3"/>
      <c r="B172" s="4"/>
      <c r="C172" s="1"/>
      <c r="D172" s="1"/>
      <c r="E172" s="334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5"/>
      <c r="AZ172" s="6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1"/>
      <c r="DF172" s="7"/>
      <c r="DG172" s="7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8"/>
      <c r="DS172" s="8"/>
      <c r="DT172" s="8"/>
      <c r="DU172" s="8"/>
      <c r="DV172" s="1"/>
      <c r="DW172" s="1"/>
      <c r="DX172" s="1"/>
      <c r="DY172" s="1"/>
      <c r="DZ172" s="8"/>
      <c r="EA172" s="1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</row>
    <row r="173" spans="1:146" ht="13.5" customHeight="1">
      <c r="A173" s="3"/>
      <c r="B173" s="4"/>
      <c r="C173" s="1"/>
      <c r="D173" s="1"/>
      <c r="E173" s="334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5"/>
      <c r="AZ173" s="6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1"/>
      <c r="DF173" s="7"/>
      <c r="DG173" s="7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8"/>
      <c r="DS173" s="8"/>
      <c r="DT173" s="8"/>
      <c r="DU173" s="8"/>
      <c r="DV173" s="1"/>
      <c r="DW173" s="1"/>
      <c r="DX173" s="1"/>
      <c r="DY173" s="1"/>
      <c r="DZ173" s="8"/>
      <c r="EA173" s="1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</row>
    <row r="174" spans="1:146" ht="13.5" customHeight="1">
      <c r="A174" s="3"/>
      <c r="B174" s="4"/>
      <c r="C174" s="1"/>
      <c r="D174" s="1"/>
      <c r="E174" s="334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5"/>
      <c r="AZ174" s="6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1"/>
      <c r="DF174" s="7"/>
      <c r="DG174" s="7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8"/>
      <c r="DS174" s="8"/>
      <c r="DT174" s="8"/>
      <c r="DU174" s="8"/>
      <c r="DV174" s="1"/>
      <c r="DW174" s="1"/>
      <c r="DX174" s="1"/>
      <c r="DY174" s="1"/>
      <c r="DZ174" s="8"/>
      <c r="EA174" s="1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</row>
    <row r="175" spans="1:146" ht="13.5" customHeight="1">
      <c r="A175" s="3"/>
      <c r="B175" s="4"/>
      <c r="C175" s="1"/>
      <c r="D175" s="1"/>
      <c r="E175" s="334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5"/>
      <c r="AZ175" s="6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1"/>
      <c r="DF175" s="7"/>
      <c r="DG175" s="7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8"/>
      <c r="DS175" s="8"/>
      <c r="DT175" s="8"/>
      <c r="DU175" s="8"/>
      <c r="DV175" s="1"/>
      <c r="DW175" s="1"/>
      <c r="DX175" s="1"/>
      <c r="DY175" s="1"/>
      <c r="DZ175" s="8"/>
      <c r="EA175" s="1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</row>
    <row r="176" spans="1:146" ht="13.5" customHeight="1">
      <c r="A176" s="3"/>
      <c r="B176" s="4"/>
      <c r="C176" s="1"/>
      <c r="D176" s="1"/>
      <c r="E176" s="334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5"/>
      <c r="AZ176" s="6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1"/>
      <c r="DF176" s="7"/>
      <c r="DG176" s="7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8"/>
      <c r="DS176" s="8"/>
      <c r="DT176" s="8"/>
      <c r="DU176" s="8"/>
      <c r="DV176" s="1"/>
      <c r="DW176" s="1"/>
      <c r="DX176" s="1"/>
      <c r="DY176" s="1"/>
      <c r="DZ176" s="8"/>
      <c r="EA176" s="1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</row>
    <row r="177" spans="1:146" ht="13.5" customHeight="1">
      <c r="A177" s="3"/>
      <c r="B177" s="4"/>
      <c r="C177" s="1"/>
      <c r="D177" s="1"/>
      <c r="E177" s="33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5"/>
      <c r="AZ177" s="6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1"/>
      <c r="DF177" s="7"/>
      <c r="DG177" s="7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8"/>
      <c r="DS177" s="8"/>
      <c r="DT177" s="8"/>
      <c r="DU177" s="8"/>
      <c r="DV177" s="1"/>
      <c r="DW177" s="1"/>
      <c r="DX177" s="1"/>
      <c r="DY177" s="1"/>
      <c r="DZ177" s="8"/>
      <c r="EA177" s="1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</row>
    <row r="178" spans="1:146" ht="13.5" customHeight="1">
      <c r="A178" s="3"/>
      <c r="B178" s="4"/>
      <c r="C178" s="1"/>
      <c r="D178" s="1"/>
      <c r="E178" s="334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5"/>
      <c r="AZ178" s="6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1"/>
      <c r="DF178" s="7"/>
      <c r="DG178" s="7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8"/>
      <c r="DS178" s="8"/>
      <c r="DT178" s="8"/>
      <c r="DU178" s="8"/>
      <c r="DV178" s="1"/>
      <c r="DW178" s="1"/>
      <c r="DX178" s="1"/>
      <c r="DY178" s="1"/>
      <c r="DZ178" s="8"/>
      <c r="EA178" s="1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</row>
    <row r="179" spans="1:146" ht="13.5" customHeight="1">
      <c r="A179" s="3"/>
      <c r="B179" s="4"/>
      <c r="C179" s="1"/>
      <c r="D179" s="1"/>
      <c r="E179" s="334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5"/>
      <c r="AZ179" s="6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1"/>
      <c r="DF179" s="7"/>
      <c r="DG179" s="7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8"/>
      <c r="DS179" s="8"/>
      <c r="DT179" s="8"/>
      <c r="DU179" s="8"/>
      <c r="DV179" s="1"/>
      <c r="DW179" s="1"/>
      <c r="DX179" s="1"/>
      <c r="DY179" s="1"/>
      <c r="DZ179" s="8"/>
      <c r="EA179" s="1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</row>
    <row r="180" spans="1:146" ht="13.5" customHeight="1">
      <c r="A180" s="3"/>
      <c r="B180" s="4"/>
      <c r="C180" s="1"/>
      <c r="D180" s="1"/>
      <c r="E180" s="334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5"/>
      <c r="AZ180" s="6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1"/>
      <c r="DF180" s="7"/>
      <c r="DG180" s="7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8"/>
      <c r="DS180" s="8"/>
      <c r="DT180" s="8"/>
      <c r="DU180" s="8"/>
      <c r="DV180" s="1"/>
      <c r="DW180" s="1"/>
      <c r="DX180" s="1"/>
      <c r="DY180" s="1"/>
      <c r="DZ180" s="8"/>
      <c r="EA180" s="1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</row>
    <row r="181" spans="1:146" ht="13.5" customHeight="1">
      <c r="A181" s="3"/>
      <c r="B181" s="4"/>
      <c r="C181" s="1"/>
      <c r="D181" s="1"/>
      <c r="E181" s="334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5"/>
      <c r="AZ181" s="6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1"/>
      <c r="DF181" s="7"/>
      <c r="DG181" s="7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8"/>
      <c r="DS181" s="8"/>
      <c r="DT181" s="8"/>
      <c r="DU181" s="8"/>
      <c r="DV181" s="1"/>
      <c r="DW181" s="1"/>
      <c r="DX181" s="1"/>
      <c r="DY181" s="1"/>
      <c r="DZ181" s="8"/>
      <c r="EA181" s="1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</row>
    <row r="182" spans="1:146" ht="13.5" customHeight="1">
      <c r="A182" s="3"/>
      <c r="B182" s="4"/>
      <c r="C182" s="1"/>
      <c r="D182" s="1"/>
      <c r="E182" s="33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5"/>
      <c r="AZ182" s="6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1"/>
      <c r="DF182" s="7"/>
      <c r="DG182" s="7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8"/>
      <c r="DS182" s="8"/>
      <c r="DT182" s="8"/>
      <c r="DU182" s="8"/>
      <c r="DV182" s="1"/>
      <c r="DW182" s="1"/>
      <c r="DX182" s="1"/>
      <c r="DY182" s="1"/>
      <c r="DZ182" s="8"/>
      <c r="EA182" s="1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</row>
    <row r="183" spans="1:146" ht="13.5" customHeight="1">
      <c r="A183" s="3"/>
      <c r="B183" s="4"/>
      <c r="C183" s="1"/>
      <c r="D183" s="1"/>
      <c r="E183" s="334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5"/>
      <c r="AZ183" s="6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1"/>
      <c r="DF183" s="7"/>
      <c r="DG183" s="7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8"/>
      <c r="DS183" s="8"/>
      <c r="DT183" s="8"/>
      <c r="DU183" s="8"/>
      <c r="DV183" s="1"/>
      <c r="DW183" s="1"/>
      <c r="DX183" s="1"/>
      <c r="DY183" s="1"/>
      <c r="DZ183" s="8"/>
      <c r="EA183" s="1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</row>
    <row r="184" spans="1:146" ht="13.5" customHeight="1">
      <c r="A184" s="3"/>
      <c r="B184" s="4"/>
      <c r="C184" s="1"/>
      <c r="D184" s="1"/>
      <c r="E184" s="33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5"/>
      <c r="AZ184" s="6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1"/>
      <c r="DF184" s="7"/>
      <c r="DG184" s="7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8"/>
      <c r="DS184" s="8"/>
      <c r="DT184" s="8"/>
      <c r="DU184" s="8"/>
      <c r="DV184" s="1"/>
      <c r="DW184" s="1"/>
      <c r="DX184" s="1"/>
      <c r="DY184" s="1"/>
      <c r="DZ184" s="8"/>
      <c r="EA184" s="1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</row>
    <row r="185" spans="1:146" ht="13.5" customHeight="1">
      <c r="A185" s="3"/>
      <c r="B185" s="4"/>
      <c r="C185" s="1"/>
      <c r="D185" s="1"/>
      <c r="E185" s="33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5"/>
      <c r="AZ185" s="6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1"/>
      <c r="DF185" s="7"/>
      <c r="DG185" s="7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8"/>
      <c r="DS185" s="8"/>
      <c r="DT185" s="8"/>
      <c r="DU185" s="8"/>
      <c r="DV185" s="1"/>
      <c r="DW185" s="1"/>
      <c r="DX185" s="1"/>
      <c r="DY185" s="1"/>
      <c r="DZ185" s="8"/>
      <c r="EA185" s="1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</row>
    <row r="186" spans="1:146" ht="13.5" customHeight="1">
      <c r="A186" s="3"/>
      <c r="B186" s="4"/>
      <c r="C186" s="1"/>
      <c r="D186" s="1"/>
      <c r="E186" s="334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5"/>
      <c r="AZ186" s="6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1"/>
      <c r="DF186" s="7"/>
      <c r="DG186" s="7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8"/>
      <c r="DS186" s="8"/>
      <c r="DT186" s="8"/>
      <c r="DU186" s="8"/>
      <c r="DV186" s="1"/>
      <c r="DW186" s="1"/>
      <c r="DX186" s="1"/>
      <c r="DY186" s="1"/>
      <c r="DZ186" s="8"/>
      <c r="EA186" s="1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</row>
    <row r="187" spans="1:146" ht="13.5" customHeight="1">
      <c r="A187" s="3"/>
      <c r="B187" s="4"/>
      <c r="C187" s="1"/>
      <c r="D187" s="1"/>
      <c r="E187" s="33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5"/>
      <c r="AZ187" s="6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1"/>
      <c r="DF187" s="7"/>
      <c r="DG187" s="7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8"/>
      <c r="DS187" s="8"/>
      <c r="DT187" s="8"/>
      <c r="DU187" s="8"/>
      <c r="DV187" s="1"/>
      <c r="DW187" s="1"/>
      <c r="DX187" s="1"/>
      <c r="DY187" s="1"/>
      <c r="DZ187" s="8"/>
      <c r="EA187" s="1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</row>
    <row r="188" spans="1:146" ht="13.5" customHeight="1">
      <c r="A188" s="3"/>
      <c r="B188" s="4"/>
      <c r="C188" s="1"/>
      <c r="D188" s="1"/>
      <c r="E188" s="33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5"/>
      <c r="AZ188" s="6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1"/>
      <c r="DF188" s="7"/>
      <c r="DG188" s="7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8"/>
      <c r="DS188" s="8"/>
      <c r="DT188" s="8"/>
      <c r="DU188" s="8"/>
      <c r="DV188" s="1"/>
      <c r="DW188" s="1"/>
      <c r="DX188" s="1"/>
      <c r="DY188" s="1"/>
      <c r="DZ188" s="8"/>
      <c r="EA188" s="1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</row>
    <row r="189" spans="1:146" ht="13.5" customHeight="1">
      <c r="A189" s="3"/>
      <c r="B189" s="4"/>
      <c r="C189" s="1"/>
      <c r="D189" s="1"/>
      <c r="E189" s="334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5"/>
      <c r="AZ189" s="6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1"/>
      <c r="DF189" s="7"/>
      <c r="DG189" s="7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8"/>
      <c r="DS189" s="8"/>
      <c r="DT189" s="8"/>
      <c r="DU189" s="8"/>
      <c r="DV189" s="1"/>
      <c r="DW189" s="1"/>
      <c r="DX189" s="1"/>
      <c r="DY189" s="1"/>
      <c r="DZ189" s="8"/>
      <c r="EA189" s="1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</row>
    <row r="190" spans="1:146" ht="13.5" customHeight="1">
      <c r="A190" s="3"/>
      <c r="B190" s="4"/>
      <c r="C190" s="1"/>
      <c r="D190" s="1"/>
      <c r="E190" s="334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5"/>
      <c r="AZ190" s="6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1"/>
      <c r="DF190" s="7"/>
      <c r="DG190" s="7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8"/>
      <c r="DS190" s="8"/>
      <c r="DT190" s="8"/>
      <c r="DU190" s="8"/>
      <c r="DV190" s="1"/>
      <c r="DW190" s="1"/>
      <c r="DX190" s="1"/>
      <c r="DY190" s="1"/>
      <c r="DZ190" s="8"/>
      <c r="EA190" s="1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</row>
    <row r="191" spans="1:146" ht="13.5" customHeight="1">
      <c r="A191" s="3"/>
      <c r="B191" s="4"/>
      <c r="C191" s="1"/>
      <c r="D191" s="1"/>
      <c r="E191" s="33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5"/>
      <c r="AZ191" s="6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1"/>
      <c r="DF191" s="7"/>
      <c r="DG191" s="7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8"/>
      <c r="DS191" s="8"/>
      <c r="DT191" s="8"/>
      <c r="DU191" s="8"/>
      <c r="DV191" s="1"/>
      <c r="DW191" s="1"/>
      <c r="DX191" s="1"/>
      <c r="DY191" s="1"/>
      <c r="DZ191" s="8"/>
      <c r="EA191" s="1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</row>
    <row r="192" spans="1:146" ht="13.5" customHeight="1">
      <c r="A192" s="3"/>
      <c r="B192" s="4"/>
      <c r="C192" s="1"/>
      <c r="D192" s="1"/>
      <c r="E192" s="334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5"/>
      <c r="AZ192" s="6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1"/>
      <c r="DF192" s="7"/>
      <c r="DG192" s="7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8"/>
      <c r="DS192" s="8"/>
      <c r="DT192" s="8"/>
      <c r="DU192" s="8"/>
      <c r="DV192" s="1"/>
      <c r="DW192" s="1"/>
      <c r="DX192" s="1"/>
      <c r="DY192" s="1"/>
      <c r="DZ192" s="8"/>
      <c r="EA192" s="1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</row>
    <row r="193" spans="1:146" ht="13.5" customHeight="1">
      <c r="A193" s="3"/>
      <c r="B193" s="4"/>
      <c r="C193" s="1"/>
      <c r="D193" s="1"/>
      <c r="E193" s="334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5"/>
      <c r="AZ193" s="6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1"/>
      <c r="DF193" s="7"/>
      <c r="DG193" s="7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8"/>
      <c r="DS193" s="8"/>
      <c r="DT193" s="8"/>
      <c r="DU193" s="8"/>
      <c r="DV193" s="1"/>
      <c r="DW193" s="1"/>
      <c r="DX193" s="1"/>
      <c r="DY193" s="1"/>
      <c r="DZ193" s="8"/>
      <c r="EA193" s="1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</row>
    <row r="194" spans="1:146" ht="13.5" customHeight="1">
      <c r="A194" s="3"/>
      <c r="B194" s="4"/>
      <c r="C194" s="1"/>
      <c r="D194" s="1"/>
      <c r="E194" s="33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5"/>
      <c r="AZ194" s="6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1"/>
      <c r="DF194" s="7"/>
      <c r="DG194" s="7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8"/>
      <c r="DS194" s="8"/>
      <c r="DT194" s="8"/>
      <c r="DU194" s="8"/>
      <c r="DV194" s="1"/>
      <c r="DW194" s="1"/>
      <c r="DX194" s="1"/>
      <c r="DY194" s="1"/>
      <c r="DZ194" s="8"/>
      <c r="EA194" s="1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</row>
    <row r="195" spans="1:146" ht="13.5" customHeight="1">
      <c r="A195" s="3"/>
      <c r="B195" s="4"/>
      <c r="C195" s="1"/>
      <c r="D195" s="1"/>
      <c r="E195" s="334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5"/>
      <c r="AZ195" s="6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1"/>
      <c r="DF195" s="7"/>
      <c r="DG195" s="7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8"/>
      <c r="DS195" s="8"/>
      <c r="DT195" s="8"/>
      <c r="DU195" s="8"/>
      <c r="DV195" s="1"/>
      <c r="DW195" s="1"/>
      <c r="DX195" s="1"/>
      <c r="DY195" s="1"/>
      <c r="DZ195" s="8"/>
      <c r="EA195" s="1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</row>
    <row r="196" spans="1:146" ht="13.5" customHeight="1">
      <c r="A196" s="3"/>
      <c r="B196" s="4"/>
      <c r="C196" s="1"/>
      <c r="D196" s="1"/>
      <c r="E196" s="334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5"/>
      <c r="AZ196" s="6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1"/>
      <c r="DF196" s="7"/>
      <c r="DG196" s="7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8"/>
      <c r="DS196" s="8"/>
      <c r="DT196" s="8"/>
      <c r="DU196" s="8"/>
      <c r="DV196" s="1"/>
      <c r="DW196" s="1"/>
      <c r="DX196" s="1"/>
      <c r="DY196" s="1"/>
      <c r="DZ196" s="8"/>
      <c r="EA196" s="1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</row>
    <row r="197" spans="1:146" ht="13.5" customHeight="1">
      <c r="A197" s="3"/>
      <c r="B197" s="4"/>
      <c r="C197" s="1"/>
      <c r="D197" s="1"/>
      <c r="E197" s="33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5"/>
      <c r="AZ197" s="6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1"/>
      <c r="DF197" s="7"/>
      <c r="DG197" s="7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8"/>
      <c r="DS197" s="8"/>
      <c r="DT197" s="8"/>
      <c r="DU197" s="8"/>
      <c r="DV197" s="1"/>
      <c r="DW197" s="1"/>
      <c r="DX197" s="1"/>
      <c r="DY197" s="1"/>
      <c r="DZ197" s="8"/>
      <c r="EA197" s="1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</row>
    <row r="198" spans="1:146" ht="13.5" customHeight="1">
      <c r="A198" s="3"/>
      <c r="B198" s="4"/>
      <c r="C198" s="1"/>
      <c r="D198" s="1"/>
      <c r="E198" s="334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5"/>
      <c r="AZ198" s="6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1"/>
      <c r="DF198" s="7"/>
      <c r="DG198" s="7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8"/>
      <c r="DS198" s="8"/>
      <c r="DT198" s="8"/>
      <c r="DU198" s="8"/>
      <c r="DV198" s="1"/>
      <c r="DW198" s="1"/>
      <c r="DX198" s="1"/>
      <c r="DY198" s="1"/>
      <c r="DZ198" s="8"/>
      <c r="EA198" s="1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</row>
    <row r="199" spans="1:146" ht="13.5" customHeight="1">
      <c r="A199" s="3"/>
      <c r="B199" s="4"/>
      <c r="C199" s="1"/>
      <c r="D199" s="1"/>
      <c r="E199" s="334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5"/>
      <c r="AZ199" s="6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1"/>
      <c r="DF199" s="7"/>
      <c r="DG199" s="7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8"/>
      <c r="DS199" s="8"/>
      <c r="DT199" s="8"/>
      <c r="DU199" s="8"/>
      <c r="DV199" s="1"/>
      <c r="DW199" s="1"/>
      <c r="DX199" s="1"/>
      <c r="DY199" s="1"/>
      <c r="DZ199" s="8"/>
      <c r="EA199" s="1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</row>
    <row r="200" spans="1:146" ht="13.5" customHeight="1">
      <c r="A200" s="3"/>
      <c r="B200" s="4"/>
      <c r="C200" s="1"/>
      <c r="D200" s="1"/>
      <c r="E200" s="33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5"/>
      <c r="AZ200" s="6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1"/>
      <c r="DF200" s="7"/>
      <c r="DG200" s="7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8"/>
      <c r="DS200" s="8"/>
      <c r="DT200" s="8"/>
      <c r="DU200" s="8"/>
      <c r="DV200" s="1"/>
      <c r="DW200" s="1"/>
      <c r="DX200" s="1"/>
      <c r="DY200" s="1"/>
      <c r="DZ200" s="8"/>
      <c r="EA200" s="1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</row>
    <row r="201" spans="1:146" ht="13.5" customHeight="1">
      <c r="A201" s="3"/>
      <c r="B201" s="4"/>
      <c r="C201" s="1"/>
      <c r="D201" s="1"/>
      <c r="E201" s="33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5"/>
      <c r="AZ201" s="6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1"/>
      <c r="DF201" s="7"/>
      <c r="DG201" s="7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8"/>
      <c r="DS201" s="8"/>
      <c r="DT201" s="8"/>
      <c r="DU201" s="8"/>
      <c r="DV201" s="1"/>
      <c r="DW201" s="1"/>
      <c r="DX201" s="1"/>
      <c r="DY201" s="1"/>
      <c r="DZ201" s="8"/>
      <c r="EA201" s="1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</row>
    <row r="202" spans="1:146" ht="13.5" customHeight="1">
      <c r="A202" s="3"/>
      <c r="B202" s="4"/>
      <c r="C202" s="1"/>
      <c r="D202" s="1"/>
      <c r="E202" s="33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5"/>
      <c r="AZ202" s="6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1"/>
      <c r="DF202" s="7"/>
      <c r="DG202" s="7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8"/>
      <c r="DS202" s="8"/>
      <c r="DT202" s="8"/>
      <c r="DU202" s="8"/>
      <c r="DV202" s="1"/>
      <c r="DW202" s="1"/>
      <c r="DX202" s="1"/>
      <c r="DY202" s="1"/>
      <c r="DZ202" s="8"/>
      <c r="EA202" s="1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</row>
    <row r="203" spans="1:146" ht="13.5" customHeight="1">
      <c r="A203" s="3"/>
      <c r="B203" s="4"/>
      <c r="C203" s="1"/>
      <c r="D203" s="1"/>
      <c r="E203" s="33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5"/>
      <c r="AZ203" s="6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1"/>
      <c r="DF203" s="7"/>
      <c r="DG203" s="7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8"/>
      <c r="DS203" s="8"/>
      <c r="DT203" s="8"/>
      <c r="DU203" s="8"/>
      <c r="DV203" s="1"/>
      <c r="DW203" s="1"/>
      <c r="DX203" s="1"/>
      <c r="DY203" s="1"/>
      <c r="DZ203" s="8"/>
      <c r="EA203" s="1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</row>
    <row r="204" spans="1:146" ht="13.5" customHeight="1">
      <c r="A204" s="3"/>
      <c r="B204" s="4"/>
      <c r="C204" s="1"/>
      <c r="D204" s="1"/>
      <c r="E204" s="33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5"/>
      <c r="AZ204" s="6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1"/>
      <c r="DF204" s="7"/>
      <c r="DG204" s="7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8"/>
      <c r="DS204" s="8"/>
      <c r="DT204" s="8"/>
      <c r="DU204" s="8"/>
      <c r="DV204" s="1"/>
      <c r="DW204" s="1"/>
      <c r="DX204" s="1"/>
      <c r="DY204" s="1"/>
      <c r="DZ204" s="8"/>
      <c r="EA204" s="1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</row>
    <row r="205" spans="1:146" ht="13.5" customHeight="1">
      <c r="A205" s="3"/>
      <c r="B205" s="4"/>
      <c r="C205" s="1"/>
      <c r="D205" s="1"/>
      <c r="E205" s="33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5"/>
      <c r="AZ205" s="6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1"/>
      <c r="DF205" s="7"/>
      <c r="DG205" s="7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8"/>
      <c r="DS205" s="8"/>
      <c r="DT205" s="8"/>
      <c r="DU205" s="8"/>
      <c r="DV205" s="1"/>
      <c r="DW205" s="1"/>
      <c r="DX205" s="1"/>
      <c r="DY205" s="1"/>
      <c r="DZ205" s="8"/>
      <c r="EA205" s="1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</row>
    <row r="206" spans="1:146" ht="13.5" customHeight="1">
      <c r="A206" s="3"/>
      <c r="B206" s="4"/>
      <c r="C206" s="1"/>
      <c r="D206" s="1"/>
      <c r="E206" s="33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5"/>
      <c r="AZ206" s="6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1"/>
      <c r="DF206" s="7"/>
      <c r="DG206" s="7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8"/>
      <c r="DS206" s="8"/>
      <c r="DT206" s="8"/>
      <c r="DU206" s="8"/>
      <c r="DV206" s="1"/>
      <c r="DW206" s="1"/>
      <c r="DX206" s="1"/>
      <c r="DY206" s="1"/>
      <c r="DZ206" s="8"/>
      <c r="EA206" s="1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</row>
    <row r="207" spans="1:146" ht="13.5" customHeight="1">
      <c r="A207" s="3"/>
      <c r="B207" s="4"/>
      <c r="C207" s="1"/>
      <c r="D207" s="1"/>
      <c r="E207" s="33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5"/>
      <c r="AZ207" s="6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1"/>
      <c r="DF207" s="7"/>
      <c r="DG207" s="7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8"/>
      <c r="DS207" s="8"/>
      <c r="DT207" s="8"/>
      <c r="DU207" s="8"/>
      <c r="DV207" s="1"/>
      <c r="DW207" s="1"/>
      <c r="DX207" s="1"/>
      <c r="DY207" s="1"/>
      <c r="DZ207" s="8"/>
      <c r="EA207" s="1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</row>
    <row r="208" spans="1:146" ht="13.5" customHeight="1">
      <c r="A208" s="3"/>
      <c r="B208" s="4"/>
      <c r="C208" s="1"/>
      <c r="D208" s="1"/>
      <c r="E208" s="33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5"/>
      <c r="AZ208" s="6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1"/>
      <c r="DF208" s="7"/>
      <c r="DG208" s="7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8"/>
      <c r="DS208" s="8"/>
      <c r="DT208" s="8"/>
      <c r="DU208" s="8"/>
      <c r="DV208" s="1"/>
      <c r="DW208" s="1"/>
      <c r="DX208" s="1"/>
      <c r="DY208" s="1"/>
      <c r="DZ208" s="8"/>
      <c r="EA208" s="1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</row>
    <row r="209" spans="1:146" ht="13.5" customHeight="1">
      <c r="A209" s="3"/>
      <c r="B209" s="4"/>
      <c r="C209" s="1"/>
      <c r="D209" s="1"/>
      <c r="E209" s="33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5"/>
      <c r="AZ209" s="6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1"/>
      <c r="DF209" s="7"/>
      <c r="DG209" s="7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8"/>
      <c r="DS209" s="8"/>
      <c r="DT209" s="8"/>
      <c r="DU209" s="8"/>
      <c r="DV209" s="1"/>
      <c r="DW209" s="1"/>
      <c r="DX209" s="1"/>
      <c r="DY209" s="1"/>
      <c r="DZ209" s="8"/>
      <c r="EA209" s="1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</row>
    <row r="210" spans="1:146" ht="13.5" customHeight="1">
      <c r="A210" s="3"/>
      <c r="B210" s="4"/>
      <c r="C210" s="1"/>
      <c r="D210" s="1"/>
      <c r="E210" s="33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5"/>
      <c r="AZ210" s="6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1"/>
      <c r="DF210" s="7"/>
      <c r="DG210" s="7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8"/>
      <c r="DS210" s="8"/>
      <c r="DT210" s="8"/>
      <c r="DU210" s="8"/>
      <c r="DV210" s="1"/>
      <c r="DW210" s="1"/>
      <c r="DX210" s="1"/>
      <c r="DY210" s="1"/>
      <c r="DZ210" s="8"/>
      <c r="EA210" s="1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</row>
    <row r="211" spans="1:146" ht="13.5" customHeight="1">
      <c r="A211" s="3"/>
      <c r="B211" s="4"/>
      <c r="C211" s="1"/>
      <c r="D211" s="1"/>
      <c r="E211" s="33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5"/>
      <c r="AZ211" s="6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1"/>
      <c r="DF211" s="7"/>
      <c r="DG211" s="7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8"/>
      <c r="DS211" s="8"/>
      <c r="DT211" s="8"/>
      <c r="DU211" s="8"/>
      <c r="DV211" s="1"/>
      <c r="DW211" s="1"/>
      <c r="DX211" s="1"/>
      <c r="DY211" s="1"/>
      <c r="DZ211" s="8"/>
      <c r="EA211" s="1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</row>
    <row r="212" spans="1:146" ht="13.5" customHeight="1">
      <c r="A212" s="3"/>
      <c r="B212" s="4"/>
      <c r="C212" s="1"/>
      <c r="D212" s="1"/>
      <c r="E212" s="33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5"/>
      <c r="AZ212" s="6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1"/>
      <c r="DF212" s="7"/>
      <c r="DG212" s="7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8"/>
      <c r="DS212" s="8"/>
      <c r="DT212" s="8"/>
      <c r="DU212" s="8"/>
      <c r="DV212" s="1"/>
      <c r="DW212" s="1"/>
      <c r="DX212" s="1"/>
      <c r="DY212" s="1"/>
      <c r="DZ212" s="8"/>
      <c r="EA212" s="1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</row>
    <row r="213" spans="1:146" ht="13.5" customHeight="1">
      <c r="A213" s="3"/>
      <c r="B213" s="4"/>
      <c r="C213" s="1"/>
      <c r="D213" s="1"/>
      <c r="E213" s="33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5"/>
      <c r="AZ213" s="6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1"/>
      <c r="DF213" s="7"/>
      <c r="DG213" s="7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8"/>
      <c r="DS213" s="8"/>
      <c r="DT213" s="8"/>
      <c r="DU213" s="8"/>
      <c r="DV213" s="1"/>
      <c r="DW213" s="1"/>
      <c r="DX213" s="1"/>
      <c r="DY213" s="1"/>
      <c r="DZ213" s="8"/>
      <c r="EA213" s="1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</row>
    <row r="214" spans="1:146" ht="13.5" customHeight="1">
      <c r="A214" s="3"/>
      <c r="B214" s="4"/>
      <c r="C214" s="1"/>
      <c r="D214" s="1"/>
      <c r="E214" s="33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5"/>
      <c r="AZ214" s="6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1"/>
      <c r="DF214" s="7"/>
      <c r="DG214" s="7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8"/>
      <c r="DS214" s="8"/>
      <c r="DT214" s="8"/>
      <c r="DU214" s="8"/>
      <c r="DV214" s="1"/>
      <c r="DW214" s="1"/>
      <c r="DX214" s="1"/>
      <c r="DY214" s="1"/>
      <c r="DZ214" s="8"/>
      <c r="EA214" s="1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</row>
    <row r="215" spans="1:146" ht="13.5" customHeight="1">
      <c r="A215" s="3"/>
      <c r="B215" s="4"/>
      <c r="C215" s="1"/>
      <c r="D215" s="1"/>
      <c r="E215" s="33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5"/>
      <c r="AZ215" s="6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1"/>
      <c r="DF215" s="7"/>
      <c r="DG215" s="7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8"/>
      <c r="DS215" s="8"/>
      <c r="DT215" s="8"/>
      <c r="DU215" s="8"/>
      <c r="DV215" s="1"/>
      <c r="DW215" s="1"/>
      <c r="DX215" s="1"/>
      <c r="DY215" s="1"/>
      <c r="DZ215" s="8"/>
      <c r="EA215" s="1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</row>
    <row r="216" spans="1:146" ht="13.5" customHeight="1">
      <c r="A216" s="3"/>
      <c r="B216" s="4"/>
      <c r="C216" s="1"/>
      <c r="D216" s="1"/>
      <c r="E216" s="33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5"/>
      <c r="AZ216" s="6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1"/>
      <c r="DF216" s="7"/>
      <c r="DG216" s="7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8"/>
      <c r="DS216" s="8"/>
      <c r="DT216" s="8"/>
      <c r="DU216" s="8"/>
      <c r="DV216" s="1"/>
      <c r="DW216" s="1"/>
      <c r="DX216" s="1"/>
      <c r="DY216" s="1"/>
      <c r="DZ216" s="8"/>
      <c r="EA216" s="1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</row>
    <row r="217" spans="1:146" ht="13.5" customHeight="1">
      <c r="A217" s="3"/>
      <c r="B217" s="4"/>
      <c r="C217" s="1"/>
      <c r="D217" s="1"/>
      <c r="E217" s="33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5"/>
      <c r="AZ217" s="6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1"/>
      <c r="DF217" s="7"/>
      <c r="DG217" s="7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8"/>
      <c r="DS217" s="8"/>
      <c r="DT217" s="8"/>
      <c r="DU217" s="8"/>
      <c r="DV217" s="1"/>
      <c r="DW217" s="1"/>
      <c r="DX217" s="1"/>
      <c r="DY217" s="1"/>
      <c r="DZ217" s="8"/>
      <c r="EA217" s="1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</row>
    <row r="218" spans="1:146" ht="13.5" customHeight="1">
      <c r="A218" s="3"/>
      <c r="B218" s="4"/>
      <c r="C218" s="1"/>
      <c r="D218" s="1"/>
      <c r="E218" s="33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5"/>
      <c r="AZ218" s="6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1"/>
      <c r="DF218" s="7"/>
      <c r="DG218" s="7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8"/>
      <c r="DS218" s="8"/>
      <c r="DT218" s="8"/>
      <c r="DU218" s="8"/>
      <c r="DV218" s="1"/>
      <c r="DW218" s="1"/>
      <c r="DX218" s="1"/>
      <c r="DY218" s="1"/>
      <c r="DZ218" s="8"/>
      <c r="EA218" s="1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</row>
    <row r="219" spans="1:146" ht="13.5" customHeight="1">
      <c r="A219" s="3"/>
      <c r="B219" s="4"/>
      <c r="C219" s="1"/>
      <c r="D219" s="1"/>
      <c r="E219" s="33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5"/>
      <c r="AZ219" s="6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1"/>
      <c r="DF219" s="7"/>
      <c r="DG219" s="7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8"/>
      <c r="DS219" s="8"/>
      <c r="DT219" s="8"/>
      <c r="DU219" s="8"/>
      <c r="DV219" s="1"/>
      <c r="DW219" s="1"/>
      <c r="DX219" s="1"/>
      <c r="DY219" s="1"/>
      <c r="DZ219" s="8"/>
      <c r="EA219" s="1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</row>
    <row r="220" spans="1:146" ht="13.5" customHeight="1">
      <c r="A220" s="3"/>
      <c r="B220" s="4"/>
      <c r="C220" s="1"/>
      <c r="D220" s="1"/>
      <c r="E220" s="33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5"/>
      <c r="AZ220" s="6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1"/>
      <c r="DF220" s="7"/>
      <c r="DG220" s="7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8"/>
      <c r="DS220" s="8"/>
      <c r="DT220" s="8"/>
      <c r="DU220" s="8"/>
      <c r="DV220" s="1"/>
      <c r="DW220" s="1"/>
      <c r="DX220" s="1"/>
      <c r="DY220" s="1"/>
      <c r="DZ220" s="8"/>
      <c r="EA220" s="1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</row>
    <row r="221" spans="1:146" ht="13.5" customHeight="1">
      <c r="A221" s="3"/>
      <c r="B221" s="4"/>
      <c r="C221" s="1"/>
      <c r="D221" s="1"/>
      <c r="E221" s="33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5"/>
      <c r="AZ221" s="6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1"/>
      <c r="DF221" s="7"/>
      <c r="DG221" s="7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8"/>
      <c r="DS221" s="8"/>
      <c r="DT221" s="8"/>
      <c r="DU221" s="8"/>
      <c r="DV221" s="1"/>
      <c r="DW221" s="1"/>
      <c r="DX221" s="1"/>
      <c r="DY221" s="1"/>
      <c r="DZ221" s="8"/>
      <c r="EA221" s="1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</row>
    <row r="222" spans="1:146" ht="13.5" customHeight="1">
      <c r="A222" s="3"/>
      <c r="B222" s="4"/>
      <c r="C222" s="1"/>
      <c r="D222" s="1"/>
      <c r="E222" s="33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5"/>
      <c r="AZ222" s="6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1"/>
      <c r="DF222" s="7"/>
      <c r="DG222" s="7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8"/>
      <c r="DS222" s="8"/>
      <c r="DT222" s="8"/>
      <c r="DU222" s="8"/>
      <c r="DV222" s="1"/>
      <c r="DW222" s="1"/>
      <c r="DX222" s="1"/>
      <c r="DY222" s="1"/>
      <c r="DZ222" s="8"/>
      <c r="EA222" s="1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</row>
    <row r="223" spans="1:146" ht="13.5" customHeight="1">
      <c r="A223" s="3"/>
      <c r="B223" s="4"/>
      <c r="C223" s="1"/>
      <c r="D223" s="1"/>
      <c r="E223" s="33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5"/>
      <c r="AZ223" s="6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1"/>
      <c r="DF223" s="7"/>
      <c r="DG223" s="7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8"/>
      <c r="DS223" s="8"/>
      <c r="DT223" s="8"/>
      <c r="DU223" s="8"/>
      <c r="DV223" s="1"/>
      <c r="DW223" s="1"/>
      <c r="DX223" s="1"/>
      <c r="DY223" s="1"/>
      <c r="DZ223" s="8"/>
      <c r="EA223" s="1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</row>
    <row r="224" spans="1:146" ht="13.5" customHeight="1">
      <c r="A224" s="3"/>
      <c r="B224" s="4"/>
      <c r="C224" s="1"/>
      <c r="D224" s="1"/>
      <c r="E224" s="33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5"/>
      <c r="AZ224" s="6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1"/>
      <c r="DF224" s="7"/>
      <c r="DG224" s="7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8"/>
      <c r="DS224" s="8"/>
      <c r="DT224" s="8"/>
      <c r="DU224" s="8"/>
      <c r="DV224" s="1"/>
      <c r="DW224" s="1"/>
      <c r="DX224" s="1"/>
      <c r="DY224" s="1"/>
      <c r="DZ224" s="8"/>
      <c r="EA224" s="1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</row>
    <row r="225" spans="1:146" ht="13.5" customHeight="1">
      <c r="A225" s="3"/>
      <c r="B225" s="4"/>
      <c r="C225" s="1"/>
      <c r="D225" s="1"/>
      <c r="E225" s="33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5"/>
      <c r="AZ225" s="6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1"/>
      <c r="DF225" s="7"/>
      <c r="DG225" s="7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8"/>
      <c r="DS225" s="8"/>
      <c r="DT225" s="8"/>
      <c r="DU225" s="8"/>
      <c r="DV225" s="1"/>
      <c r="DW225" s="1"/>
      <c r="DX225" s="1"/>
      <c r="DY225" s="1"/>
      <c r="DZ225" s="8"/>
      <c r="EA225" s="1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</row>
    <row r="226" spans="1:146" ht="13.5" customHeight="1">
      <c r="A226" s="3"/>
      <c r="B226" s="4"/>
      <c r="C226" s="1"/>
      <c r="D226" s="1"/>
      <c r="E226" s="33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5"/>
      <c r="AZ226" s="6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1"/>
      <c r="DF226" s="7"/>
      <c r="DG226" s="7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8"/>
      <c r="DS226" s="8"/>
      <c r="DT226" s="8"/>
      <c r="DU226" s="8"/>
      <c r="DV226" s="1"/>
      <c r="DW226" s="1"/>
      <c r="DX226" s="1"/>
      <c r="DY226" s="1"/>
      <c r="DZ226" s="8"/>
      <c r="EA226" s="1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</row>
    <row r="227" spans="1:146" ht="13.5" customHeight="1">
      <c r="A227" s="3"/>
      <c r="B227" s="4"/>
      <c r="C227" s="1"/>
      <c r="D227" s="1"/>
      <c r="E227" s="33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5"/>
      <c r="AZ227" s="6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1"/>
      <c r="DF227" s="7"/>
      <c r="DG227" s="7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8"/>
      <c r="DS227" s="8"/>
      <c r="DT227" s="8"/>
      <c r="DU227" s="8"/>
      <c r="DV227" s="1"/>
      <c r="DW227" s="1"/>
      <c r="DX227" s="1"/>
      <c r="DY227" s="1"/>
      <c r="DZ227" s="8"/>
      <c r="EA227" s="1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</row>
    <row r="228" spans="1:146" ht="13.5" customHeight="1">
      <c r="A228" s="3"/>
      <c r="B228" s="4"/>
      <c r="C228" s="1"/>
      <c r="D228" s="1"/>
      <c r="E228" s="33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5"/>
      <c r="AZ228" s="6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1"/>
      <c r="DF228" s="7"/>
      <c r="DG228" s="7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8"/>
      <c r="DS228" s="8"/>
      <c r="DT228" s="8"/>
      <c r="DU228" s="8"/>
      <c r="DV228" s="1"/>
      <c r="DW228" s="1"/>
      <c r="DX228" s="1"/>
      <c r="DY228" s="1"/>
      <c r="DZ228" s="8"/>
      <c r="EA228" s="1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</row>
    <row r="229" spans="1:146" ht="13.5" customHeight="1">
      <c r="A229" s="3"/>
      <c r="B229" s="4"/>
      <c r="C229" s="1"/>
      <c r="D229" s="1"/>
      <c r="E229" s="33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5"/>
      <c r="AZ229" s="6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1"/>
      <c r="DF229" s="7"/>
      <c r="DG229" s="7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8"/>
      <c r="DS229" s="8"/>
      <c r="DT229" s="8"/>
      <c r="DU229" s="8"/>
      <c r="DV229" s="1"/>
      <c r="DW229" s="1"/>
      <c r="DX229" s="1"/>
      <c r="DY229" s="1"/>
      <c r="DZ229" s="8"/>
      <c r="EA229" s="1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</row>
    <row r="230" spans="1:146" ht="13.5" customHeight="1">
      <c r="A230" s="3"/>
      <c r="B230" s="4"/>
      <c r="C230" s="1"/>
      <c r="D230" s="1"/>
      <c r="E230" s="33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5"/>
      <c r="AZ230" s="6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1"/>
      <c r="DF230" s="7"/>
      <c r="DG230" s="7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8"/>
      <c r="DS230" s="8"/>
      <c r="DT230" s="8"/>
      <c r="DU230" s="8"/>
      <c r="DV230" s="1"/>
      <c r="DW230" s="1"/>
      <c r="DX230" s="1"/>
      <c r="DY230" s="1"/>
      <c r="DZ230" s="8"/>
      <c r="EA230" s="1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</row>
    <row r="231" spans="1:146" ht="13.5" customHeight="1">
      <c r="A231" s="3"/>
      <c r="B231" s="4"/>
      <c r="C231" s="1"/>
      <c r="D231" s="1"/>
      <c r="E231" s="33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5"/>
      <c r="AZ231" s="6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1"/>
      <c r="DF231" s="7"/>
      <c r="DG231" s="7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8"/>
      <c r="DS231" s="8"/>
      <c r="DT231" s="8"/>
      <c r="DU231" s="8"/>
      <c r="DV231" s="1"/>
      <c r="DW231" s="1"/>
      <c r="DX231" s="1"/>
      <c r="DY231" s="1"/>
      <c r="DZ231" s="8"/>
      <c r="EA231" s="1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</row>
    <row r="232" spans="1:146" ht="13.5" customHeight="1">
      <c r="A232" s="3"/>
      <c r="B232" s="4"/>
      <c r="C232" s="1"/>
      <c r="D232" s="1"/>
      <c r="E232" s="33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5"/>
      <c r="AZ232" s="6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1"/>
      <c r="DF232" s="7"/>
      <c r="DG232" s="7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8"/>
      <c r="DS232" s="8"/>
      <c r="DT232" s="8"/>
      <c r="DU232" s="8"/>
      <c r="DV232" s="1"/>
      <c r="DW232" s="1"/>
      <c r="DX232" s="1"/>
      <c r="DY232" s="1"/>
      <c r="DZ232" s="8"/>
      <c r="EA232" s="1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</row>
    <row r="233" spans="1:146" ht="13.5" customHeight="1">
      <c r="A233" s="3"/>
      <c r="B233" s="4"/>
      <c r="C233" s="1"/>
      <c r="D233" s="1"/>
      <c r="E233" s="33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5"/>
      <c r="AZ233" s="6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1"/>
      <c r="DF233" s="7"/>
      <c r="DG233" s="7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8"/>
      <c r="DS233" s="8"/>
      <c r="DT233" s="8"/>
      <c r="DU233" s="8"/>
      <c r="DV233" s="1"/>
      <c r="DW233" s="1"/>
      <c r="DX233" s="1"/>
      <c r="DY233" s="1"/>
      <c r="DZ233" s="8"/>
      <c r="EA233" s="1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</row>
    <row r="234" spans="1:146" ht="13.5" customHeight="1">
      <c r="A234" s="3"/>
      <c r="B234" s="4"/>
      <c r="C234" s="1"/>
      <c r="D234" s="1"/>
      <c r="E234" s="33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5"/>
      <c r="AZ234" s="6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1"/>
      <c r="DF234" s="7"/>
      <c r="DG234" s="7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8"/>
      <c r="DS234" s="8"/>
      <c r="DT234" s="8"/>
      <c r="DU234" s="8"/>
      <c r="DV234" s="1"/>
      <c r="DW234" s="1"/>
      <c r="DX234" s="1"/>
      <c r="DY234" s="1"/>
      <c r="DZ234" s="8"/>
      <c r="EA234" s="1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</row>
    <row r="235" spans="1:146" ht="13.5" customHeight="1">
      <c r="A235" s="3"/>
      <c r="B235" s="4"/>
      <c r="C235" s="1"/>
      <c r="D235" s="1"/>
      <c r="E235" s="33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5"/>
      <c r="AZ235" s="6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1"/>
      <c r="DF235" s="7"/>
      <c r="DG235" s="7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8"/>
      <c r="DS235" s="8"/>
      <c r="DT235" s="8"/>
      <c r="DU235" s="8"/>
      <c r="DV235" s="1"/>
      <c r="DW235" s="1"/>
      <c r="DX235" s="1"/>
      <c r="DY235" s="1"/>
      <c r="DZ235" s="8"/>
      <c r="EA235" s="1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</row>
    <row r="236" spans="1:146" ht="13.5" customHeight="1">
      <c r="A236" s="3"/>
      <c r="B236" s="4"/>
      <c r="C236" s="1"/>
      <c r="D236" s="1"/>
      <c r="E236" s="33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5"/>
      <c r="AZ236" s="6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1"/>
      <c r="DF236" s="7"/>
      <c r="DG236" s="7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8"/>
      <c r="DS236" s="8"/>
      <c r="DT236" s="8"/>
      <c r="DU236" s="8"/>
      <c r="DV236" s="1"/>
      <c r="DW236" s="1"/>
      <c r="DX236" s="1"/>
      <c r="DY236" s="1"/>
      <c r="DZ236" s="8"/>
      <c r="EA236" s="1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</row>
    <row r="237" spans="1:146" ht="13.5" customHeight="1">
      <c r="A237" s="3"/>
      <c r="B237" s="4"/>
      <c r="C237" s="1"/>
      <c r="D237" s="1"/>
      <c r="E237" s="33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5"/>
      <c r="AZ237" s="6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1"/>
      <c r="DF237" s="7"/>
      <c r="DG237" s="7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8"/>
      <c r="DS237" s="8"/>
      <c r="DT237" s="8"/>
      <c r="DU237" s="8"/>
      <c r="DV237" s="1"/>
      <c r="DW237" s="1"/>
      <c r="DX237" s="1"/>
      <c r="DY237" s="1"/>
      <c r="DZ237" s="8"/>
      <c r="EA237" s="1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</row>
    <row r="238" spans="1:146" ht="13.5" customHeight="1">
      <c r="A238" s="3"/>
      <c r="B238" s="4"/>
      <c r="C238" s="1"/>
      <c r="D238" s="1"/>
      <c r="E238" s="33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5"/>
      <c r="AZ238" s="6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1"/>
      <c r="DF238" s="7"/>
      <c r="DG238" s="7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8"/>
      <c r="DS238" s="8"/>
      <c r="DT238" s="8"/>
      <c r="DU238" s="8"/>
      <c r="DV238" s="1"/>
      <c r="DW238" s="1"/>
      <c r="DX238" s="1"/>
      <c r="DY238" s="1"/>
      <c r="DZ238" s="8"/>
      <c r="EA238" s="1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</row>
    <row r="239" spans="1:146" ht="13.5" customHeight="1">
      <c r="A239" s="3"/>
      <c r="B239" s="4"/>
      <c r="C239" s="1"/>
      <c r="D239" s="1"/>
      <c r="E239" s="33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5"/>
      <c r="AZ239" s="6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1"/>
      <c r="DF239" s="7"/>
      <c r="DG239" s="7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8"/>
      <c r="DS239" s="8"/>
      <c r="DT239" s="8"/>
      <c r="DU239" s="8"/>
      <c r="DV239" s="1"/>
      <c r="DW239" s="1"/>
      <c r="DX239" s="1"/>
      <c r="DY239" s="1"/>
      <c r="DZ239" s="8"/>
      <c r="EA239" s="1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</row>
    <row r="240" spans="1:146" ht="13.5" customHeight="1">
      <c r="A240" s="3"/>
      <c r="B240" s="4"/>
      <c r="C240" s="1"/>
      <c r="D240" s="1"/>
      <c r="E240" s="33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5"/>
      <c r="AZ240" s="6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1"/>
      <c r="DF240" s="7"/>
      <c r="DG240" s="7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8"/>
      <c r="DS240" s="8"/>
      <c r="DT240" s="8"/>
      <c r="DU240" s="8"/>
      <c r="DV240" s="1"/>
      <c r="DW240" s="1"/>
      <c r="DX240" s="1"/>
      <c r="DY240" s="1"/>
      <c r="DZ240" s="8"/>
      <c r="EA240" s="1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</row>
    <row r="241" spans="1:146" ht="13.5" customHeight="1">
      <c r="A241" s="3"/>
      <c r="B241" s="4"/>
      <c r="C241" s="1"/>
      <c r="D241" s="1"/>
      <c r="E241" s="33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5"/>
      <c r="AZ241" s="6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1"/>
      <c r="DF241" s="7"/>
      <c r="DG241" s="7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8"/>
      <c r="DS241" s="8"/>
      <c r="DT241" s="8"/>
      <c r="DU241" s="8"/>
      <c r="DV241" s="1"/>
      <c r="DW241" s="1"/>
      <c r="DX241" s="1"/>
      <c r="DY241" s="1"/>
      <c r="DZ241" s="8"/>
      <c r="EA241" s="1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</row>
    <row r="242" spans="1:146" ht="13.5" customHeight="1">
      <c r="A242" s="3"/>
      <c r="B242" s="4"/>
      <c r="C242" s="1"/>
      <c r="D242" s="1"/>
      <c r="E242" s="33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5"/>
      <c r="AZ242" s="6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1"/>
      <c r="DF242" s="7"/>
      <c r="DG242" s="7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8"/>
      <c r="DS242" s="8"/>
      <c r="DT242" s="8"/>
      <c r="DU242" s="8"/>
      <c r="DV242" s="1"/>
      <c r="DW242" s="1"/>
      <c r="DX242" s="1"/>
      <c r="DY242" s="1"/>
      <c r="DZ242" s="8"/>
      <c r="EA242" s="1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</row>
    <row r="243" spans="1:146" ht="13.5" customHeight="1">
      <c r="A243" s="3"/>
      <c r="B243" s="4"/>
      <c r="C243" s="1"/>
      <c r="D243" s="1"/>
      <c r="E243" s="33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5"/>
      <c r="AZ243" s="6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1"/>
      <c r="DF243" s="7"/>
      <c r="DG243" s="7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8"/>
      <c r="DS243" s="8"/>
      <c r="DT243" s="8"/>
      <c r="DU243" s="8"/>
      <c r="DV243" s="1"/>
      <c r="DW243" s="1"/>
      <c r="DX243" s="1"/>
      <c r="DY243" s="1"/>
      <c r="DZ243" s="8"/>
      <c r="EA243" s="1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</row>
    <row r="244" spans="1:146" ht="13.5" customHeight="1">
      <c r="A244" s="3"/>
      <c r="B244" s="4"/>
      <c r="C244" s="1"/>
      <c r="D244" s="1"/>
      <c r="E244" s="33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5"/>
      <c r="AZ244" s="6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1"/>
      <c r="DF244" s="7"/>
      <c r="DG244" s="7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8"/>
      <c r="DS244" s="8"/>
      <c r="DT244" s="8"/>
      <c r="DU244" s="8"/>
      <c r="DV244" s="1"/>
      <c r="DW244" s="1"/>
      <c r="DX244" s="1"/>
      <c r="DY244" s="1"/>
      <c r="DZ244" s="8"/>
      <c r="EA244" s="1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</row>
    <row r="245" spans="1:146" ht="13.5" customHeight="1">
      <c r="A245" s="3"/>
      <c r="B245" s="4"/>
      <c r="C245" s="1"/>
      <c r="D245" s="1"/>
      <c r="E245" s="33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5"/>
      <c r="AZ245" s="6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1"/>
      <c r="DF245" s="7"/>
      <c r="DG245" s="7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8"/>
      <c r="DS245" s="8"/>
      <c r="DT245" s="8"/>
      <c r="DU245" s="8"/>
      <c r="DV245" s="1"/>
      <c r="DW245" s="1"/>
      <c r="DX245" s="1"/>
      <c r="DY245" s="1"/>
      <c r="DZ245" s="8"/>
      <c r="EA245" s="1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</row>
    <row r="246" spans="1:146" ht="13.5" customHeight="1">
      <c r="A246" s="3"/>
      <c r="B246" s="4"/>
      <c r="C246" s="1"/>
      <c r="D246" s="1"/>
      <c r="E246" s="33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5"/>
      <c r="AZ246" s="6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1"/>
      <c r="DF246" s="7"/>
      <c r="DG246" s="7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8"/>
      <c r="DS246" s="8"/>
      <c r="DT246" s="8"/>
      <c r="DU246" s="8"/>
      <c r="DV246" s="1"/>
      <c r="DW246" s="1"/>
      <c r="DX246" s="1"/>
      <c r="DY246" s="1"/>
      <c r="DZ246" s="8"/>
      <c r="EA246" s="1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</row>
    <row r="247" spans="1:146" ht="13.5" customHeight="1">
      <c r="A247" s="3"/>
      <c r="B247" s="4"/>
      <c r="C247" s="1"/>
      <c r="D247" s="1"/>
      <c r="E247" s="33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5"/>
      <c r="AZ247" s="6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1"/>
      <c r="DF247" s="7"/>
      <c r="DG247" s="7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8"/>
      <c r="DS247" s="8"/>
      <c r="DT247" s="8"/>
      <c r="DU247" s="8"/>
      <c r="DV247" s="1"/>
      <c r="DW247" s="1"/>
      <c r="DX247" s="1"/>
      <c r="DY247" s="1"/>
      <c r="DZ247" s="8"/>
      <c r="EA247" s="1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</row>
    <row r="248" spans="1:146" ht="13.5" customHeight="1">
      <c r="A248" s="3"/>
      <c r="B248" s="4"/>
      <c r="C248" s="1"/>
      <c r="D248" s="1"/>
      <c r="E248" s="33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5"/>
      <c r="AZ248" s="6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1"/>
      <c r="DF248" s="7"/>
      <c r="DG248" s="7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8"/>
      <c r="DS248" s="8"/>
      <c r="DT248" s="8"/>
      <c r="DU248" s="8"/>
      <c r="DV248" s="1"/>
      <c r="DW248" s="1"/>
      <c r="DX248" s="1"/>
      <c r="DY248" s="1"/>
      <c r="DZ248" s="8"/>
      <c r="EA248" s="1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</row>
    <row r="249" spans="1:146" ht="13.5" customHeight="1">
      <c r="A249" s="3"/>
      <c r="B249" s="4"/>
      <c r="C249" s="1"/>
      <c r="D249" s="1"/>
      <c r="E249" s="33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5"/>
      <c r="AZ249" s="6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1"/>
      <c r="DF249" s="7"/>
      <c r="DG249" s="7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8"/>
      <c r="DS249" s="8"/>
      <c r="DT249" s="8"/>
      <c r="DU249" s="8"/>
      <c r="DV249" s="1"/>
      <c r="DW249" s="1"/>
      <c r="DX249" s="1"/>
      <c r="DY249" s="1"/>
      <c r="DZ249" s="8"/>
      <c r="EA249" s="1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</row>
    <row r="250" spans="1:146" ht="13.5" customHeight="1">
      <c r="A250" s="3"/>
      <c r="B250" s="4"/>
      <c r="C250" s="1"/>
      <c r="D250" s="1"/>
      <c r="E250" s="33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5"/>
      <c r="AZ250" s="6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1"/>
      <c r="DF250" s="7"/>
      <c r="DG250" s="7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8"/>
      <c r="DS250" s="8"/>
      <c r="DT250" s="8"/>
      <c r="DU250" s="8"/>
      <c r="DV250" s="1"/>
      <c r="DW250" s="1"/>
      <c r="DX250" s="1"/>
      <c r="DY250" s="1"/>
      <c r="DZ250" s="8"/>
      <c r="EA250" s="1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</row>
    <row r="251" spans="1:146" ht="13.5" customHeight="1">
      <c r="A251" s="3"/>
      <c r="B251" s="4"/>
      <c r="C251" s="1"/>
      <c r="D251" s="1"/>
      <c r="E251" s="33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5"/>
      <c r="AZ251" s="6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1"/>
      <c r="DF251" s="7"/>
      <c r="DG251" s="7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8"/>
      <c r="DS251" s="8"/>
      <c r="DT251" s="8"/>
      <c r="DU251" s="8"/>
      <c r="DV251" s="1"/>
      <c r="DW251" s="1"/>
      <c r="DX251" s="1"/>
      <c r="DY251" s="1"/>
      <c r="DZ251" s="8"/>
      <c r="EA251" s="1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</row>
    <row r="252" spans="1:146" ht="13.5" customHeight="1">
      <c r="A252" s="3"/>
      <c r="B252" s="4"/>
      <c r="C252" s="1"/>
      <c r="D252" s="1"/>
      <c r="E252" s="33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5"/>
      <c r="AZ252" s="6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1"/>
      <c r="DF252" s="7"/>
      <c r="DG252" s="7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8"/>
      <c r="DS252" s="8"/>
      <c r="DT252" s="8"/>
      <c r="DU252" s="8"/>
      <c r="DV252" s="1"/>
      <c r="DW252" s="1"/>
      <c r="DX252" s="1"/>
      <c r="DY252" s="1"/>
      <c r="DZ252" s="8"/>
      <c r="EA252" s="1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</row>
    <row r="253" spans="1:146" ht="13.5" customHeight="1">
      <c r="A253" s="3"/>
      <c r="B253" s="4"/>
      <c r="C253" s="1"/>
      <c r="D253" s="1"/>
      <c r="E253" s="33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5"/>
      <c r="AZ253" s="6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1"/>
      <c r="DF253" s="7"/>
      <c r="DG253" s="7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8"/>
      <c r="DS253" s="8"/>
      <c r="DT253" s="8"/>
      <c r="DU253" s="8"/>
      <c r="DV253" s="1"/>
      <c r="DW253" s="1"/>
      <c r="DX253" s="1"/>
      <c r="DY253" s="1"/>
      <c r="DZ253" s="8"/>
      <c r="EA253" s="1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</row>
    <row r="254" spans="1:146" ht="13.5" customHeight="1">
      <c r="A254" s="3"/>
      <c r="B254" s="4"/>
      <c r="C254" s="1"/>
      <c r="D254" s="1"/>
      <c r="E254" s="33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5"/>
      <c r="AZ254" s="6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1"/>
      <c r="DF254" s="7"/>
      <c r="DG254" s="7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8"/>
      <c r="DS254" s="8"/>
      <c r="DT254" s="8"/>
      <c r="DU254" s="8"/>
      <c r="DV254" s="1"/>
      <c r="DW254" s="1"/>
      <c r="DX254" s="1"/>
      <c r="DY254" s="1"/>
      <c r="DZ254" s="8"/>
      <c r="EA254" s="1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</row>
  </sheetData>
  <mergeCells count="68"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  <mergeCell ref="F2:J2"/>
    <mergeCell ref="K2:O2"/>
    <mergeCell ref="A1:A5"/>
    <mergeCell ref="B1:B5"/>
    <mergeCell ref="C1:C5"/>
    <mergeCell ref="F1:J1"/>
    <mergeCell ref="K1:O1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Z2:AD2"/>
    <mergeCell ref="AE2:AI2"/>
    <mergeCell ref="AJ2:AN2"/>
    <mergeCell ref="AO2:AS2"/>
    <mergeCell ref="Z1:AD1"/>
    <mergeCell ref="AE1:AI1"/>
    <mergeCell ref="AJ1:AN1"/>
    <mergeCell ref="AO1:AS1"/>
  </mergeCells>
  <phoneticPr fontId="35" type="noConversion"/>
  <pageMargins left="0.47916666666666669" right="0.11811023622047245" top="0.67708333333333337" bottom="0" header="0" footer="0"/>
  <pageSetup paperSize="9" orientation="portrait" r:id="rId1"/>
  <headerFooter>
    <oddHeader>&amp;Lครู ......................  
รายวิชา .............&amp;Cนักเรียนชั้นมัธยมศึกษาปีที่ 3.10
&amp;Rภาคเรียนที่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สถาปนา บุญมาก</cp:lastModifiedBy>
  <cp:lastPrinted>2025-05-28T09:26:14Z</cp:lastPrinted>
  <dcterms:created xsi:type="dcterms:W3CDTF">2024-06-18T07:31:15Z</dcterms:created>
  <dcterms:modified xsi:type="dcterms:W3CDTF">2025-05-30T03:59:31Z</dcterms:modified>
</cp:coreProperties>
</file>